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AWATDATA" sheetId="1" r:id="rId1"/>
  </sheets>
  <definedNames>
    <definedName name="_Regression_Int" localSheetId="0" hidden="1">1</definedName>
    <definedName name="Print_Area_MI" localSheetId="0">'AWATDATA'!#REF!</definedName>
  </definedNames>
  <calcPr fullCalcOnLoad="1"/>
</workbook>
</file>

<file path=xl/sharedStrings.xml><?xml version="1.0" encoding="utf-8"?>
<sst xmlns="http://schemas.openxmlformats.org/spreadsheetml/2006/main" count="517" uniqueCount="29">
  <si>
    <t>Date</t>
  </si>
  <si>
    <t>Average Monthly</t>
  </si>
  <si>
    <t>Total Monthly</t>
  </si>
  <si>
    <t>Maximum Monthly</t>
  </si>
  <si>
    <t>Minimum Monthly</t>
  </si>
  <si>
    <t>Avg Monthly Temp</t>
  </si>
  <si>
    <t>Month</t>
  </si>
  <si>
    <t>Year</t>
  </si>
  <si>
    <t>Min</t>
  </si>
  <si>
    <t>Air</t>
  </si>
  <si>
    <t>Temp</t>
  </si>
  <si>
    <t>Time</t>
  </si>
  <si>
    <t>Max</t>
  </si>
  <si>
    <t>Growing</t>
  </si>
  <si>
    <t>Degree</t>
  </si>
  <si>
    <t>Days</t>
  </si>
  <si>
    <t>&gt;10C</t>
  </si>
  <si>
    <t>Total</t>
  </si>
  <si>
    <t>Rain</t>
  </si>
  <si>
    <t>(mm)</t>
  </si>
  <si>
    <t>RH</t>
  </si>
  <si>
    <t>%</t>
  </si>
  <si>
    <t>Wind</t>
  </si>
  <si>
    <t>Speed</t>
  </si>
  <si>
    <t>km/hr</t>
  </si>
  <si>
    <t>Avg</t>
  </si>
  <si>
    <t>Dir</t>
  </si>
  <si>
    <t>0-360</t>
  </si>
  <si>
    <t>Awatere Dashwood Weather Station - Daily Summary at 0900 hours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</si>
</sst>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0_)"/>
    <numFmt numFmtId="166" formatCode="0.0"/>
  </numFmts>
  <fonts count="6">
    <font>
      <sz val="12"/>
      <name val="Courier"/>
      <family val="0"/>
    </font>
    <font>
      <sz val="10"/>
      <name val="Arial"/>
      <family val="0"/>
    </font>
    <font>
      <b/>
      <sz val="10"/>
      <name val="Courier New"/>
      <family val="3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10"/>
      <color indexed="8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499"/>
  <sheetViews>
    <sheetView showGridLines="0" tabSelected="1" zoomScale="75" zoomScaleNormal="75" workbookViewId="0" topLeftCell="A1">
      <selection activeCell="A1" sqref="A1"/>
    </sheetView>
  </sheetViews>
  <sheetFormatPr defaultColWidth="9.796875" defaultRowHeight="15"/>
  <cols>
    <col min="1" max="1" width="4.296875" style="3" customWidth="1"/>
    <col min="2" max="2" width="6.296875" style="3" bestFit="1" customWidth="1"/>
    <col min="3" max="3" width="5.8984375" style="3" customWidth="1"/>
    <col min="4" max="4" width="6.69921875" style="3" customWidth="1"/>
    <col min="5" max="5" width="7.3984375" style="3" bestFit="1" customWidth="1"/>
    <col min="6" max="6" width="6.69921875" style="3" customWidth="1"/>
    <col min="7" max="7" width="6" style="3" bestFit="1" customWidth="1"/>
    <col min="8" max="8" width="7.3984375" style="3" bestFit="1" customWidth="1"/>
    <col min="9" max="9" width="6.19921875" style="3" bestFit="1" customWidth="1"/>
    <col min="10" max="10" width="7" style="3" bestFit="1" customWidth="1"/>
    <col min="11" max="11" width="6.3984375" style="3" bestFit="1" customWidth="1"/>
    <col min="12" max="12" width="7.3984375" style="3" bestFit="1" customWidth="1"/>
    <col min="13" max="13" width="6.796875" style="3" bestFit="1" customWidth="1"/>
    <col min="14" max="14" width="7.09765625" style="3" bestFit="1" customWidth="1"/>
    <col min="15" max="15" width="5.8984375" style="3" bestFit="1" customWidth="1"/>
    <col min="16" max="16" width="7.8984375" style="3" bestFit="1" customWidth="1"/>
    <col min="17" max="17" width="8.09765625" style="3" bestFit="1" customWidth="1"/>
    <col min="18" max="18" width="9.8984375" style="3" bestFit="1" customWidth="1"/>
    <col min="19" max="16384" width="9.796875" style="3" customWidth="1"/>
  </cols>
  <sheetData>
    <row r="1" ht="13.5">
      <c r="A1" s="1" t="s">
        <v>28</v>
      </c>
    </row>
    <row r="2" spans="1:14" ht="13.5">
      <c r="A2" s="2"/>
      <c r="B2" s="2"/>
      <c r="C2" s="2"/>
      <c r="D2" s="2"/>
      <c r="E2" s="2"/>
      <c r="F2" s="2"/>
      <c r="G2" s="2"/>
      <c r="H2" s="2"/>
      <c r="J2" s="2"/>
      <c r="K2" s="2"/>
      <c r="L2" s="2"/>
      <c r="M2" s="2"/>
      <c r="N2" s="2"/>
    </row>
    <row r="3" spans="1:14" ht="13.5">
      <c r="A3" s="4"/>
      <c r="B3" s="4"/>
      <c r="C3" s="4"/>
      <c r="D3" s="4"/>
      <c r="E3" s="4"/>
      <c r="F3" s="4"/>
      <c r="G3" s="4"/>
      <c r="H3" s="5" t="s">
        <v>13</v>
      </c>
      <c r="I3" s="4"/>
      <c r="J3" s="4"/>
      <c r="K3" s="4"/>
      <c r="L3" s="5" t="s">
        <v>12</v>
      </c>
      <c r="M3" s="5" t="s">
        <v>25</v>
      </c>
      <c r="N3" s="5" t="s">
        <v>25</v>
      </c>
    </row>
    <row r="4" spans="1:14" ht="13.5">
      <c r="A4" s="5" t="s">
        <v>0</v>
      </c>
      <c r="B4" s="5" t="s">
        <v>6</v>
      </c>
      <c r="C4" s="5" t="s">
        <v>7</v>
      </c>
      <c r="D4" s="5" t="s">
        <v>8</v>
      </c>
      <c r="E4" s="5" t="s">
        <v>11</v>
      </c>
      <c r="F4" s="5" t="s">
        <v>12</v>
      </c>
      <c r="G4" s="5" t="s">
        <v>11</v>
      </c>
      <c r="H4" s="5" t="s">
        <v>14</v>
      </c>
      <c r="I4" s="5" t="s">
        <v>17</v>
      </c>
      <c r="J4" s="5" t="s">
        <v>12</v>
      </c>
      <c r="K4" s="5" t="s">
        <v>8</v>
      </c>
      <c r="L4" s="5" t="s">
        <v>22</v>
      </c>
      <c r="M4" s="5" t="s">
        <v>22</v>
      </c>
      <c r="N4" s="5" t="s">
        <v>22</v>
      </c>
    </row>
    <row r="5" spans="1:14" ht="13.5">
      <c r="A5" s="4"/>
      <c r="B5" s="4"/>
      <c r="C5" s="4"/>
      <c r="D5" s="5" t="s">
        <v>9</v>
      </c>
      <c r="E5" s="5" t="s">
        <v>8</v>
      </c>
      <c r="F5" s="5" t="s">
        <v>9</v>
      </c>
      <c r="G5" s="5" t="s">
        <v>12</v>
      </c>
      <c r="H5" s="5" t="s">
        <v>15</v>
      </c>
      <c r="I5" s="5" t="s">
        <v>18</v>
      </c>
      <c r="J5" s="5" t="s">
        <v>20</v>
      </c>
      <c r="K5" s="5" t="s">
        <v>20</v>
      </c>
      <c r="L5" s="5" t="s">
        <v>23</v>
      </c>
      <c r="M5" s="5" t="s">
        <v>23</v>
      </c>
      <c r="N5" s="5" t="s">
        <v>26</v>
      </c>
    </row>
    <row r="6" spans="1:14" ht="13.5">
      <c r="A6" s="4"/>
      <c r="B6" s="4"/>
      <c r="C6" s="4"/>
      <c r="D6" s="5" t="s">
        <v>10</v>
      </c>
      <c r="E6" s="4"/>
      <c r="F6" s="5" t="s">
        <v>10</v>
      </c>
      <c r="G6" s="4"/>
      <c r="H6" s="5" t="s">
        <v>16</v>
      </c>
      <c r="I6" s="5" t="s">
        <v>19</v>
      </c>
      <c r="J6" s="5" t="s">
        <v>21</v>
      </c>
      <c r="K6" s="5" t="s">
        <v>21</v>
      </c>
      <c r="L6" s="5" t="s">
        <v>24</v>
      </c>
      <c r="M6" s="5" t="s">
        <v>24</v>
      </c>
      <c r="N6" s="5" t="s">
        <v>27</v>
      </c>
    </row>
    <row r="7" spans="1:14" ht="13.5">
      <c r="A7" s="1">
        <v>1</v>
      </c>
      <c r="B7" s="1">
        <v>1</v>
      </c>
      <c r="C7" s="1">
        <v>1996</v>
      </c>
      <c r="D7" s="2">
        <v>12.76</v>
      </c>
      <c r="E7" s="1">
        <v>516</v>
      </c>
      <c r="F7" s="2">
        <v>25.16</v>
      </c>
      <c r="G7" s="1">
        <v>1646</v>
      </c>
      <c r="H7" s="2">
        <f aca="true" t="shared" si="0" ref="H7:H37">IF((D7+F7)/2-10&lt;=0,0,(D7+F7)/2-10)</f>
        <v>8.96</v>
      </c>
      <c r="I7" s="1">
        <v>0</v>
      </c>
      <c r="J7" s="2">
        <v>96</v>
      </c>
      <c r="K7" s="2">
        <v>60.45</v>
      </c>
      <c r="L7" s="2">
        <v>31.92</v>
      </c>
      <c r="M7" s="2">
        <v>11.994</v>
      </c>
      <c r="N7" s="2">
        <v>155.11</v>
      </c>
    </row>
    <row r="8" spans="1:14" ht="13.5">
      <c r="A8" s="1">
        <v>2</v>
      </c>
      <c r="B8" s="1">
        <v>1</v>
      </c>
      <c r="C8" s="1">
        <v>1996</v>
      </c>
      <c r="D8" s="2">
        <v>11.86</v>
      </c>
      <c r="E8" s="1">
        <v>338</v>
      </c>
      <c r="F8" s="2">
        <v>21.68</v>
      </c>
      <c r="G8" s="1">
        <v>900</v>
      </c>
      <c r="H8" s="2">
        <f t="shared" si="0"/>
        <v>6.77</v>
      </c>
      <c r="I8" s="1">
        <v>0</v>
      </c>
      <c r="J8" s="2">
        <v>98.6</v>
      </c>
      <c r="K8" s="2">
        <v>49.94</v>
      </c>
      <c r="L8" s="2">
        <v>40.56</v>
      </c>
      <c r="M8" s="2">
        <v>15.175</v>
      </c>
      <c r="N8" s="2">
        <v>173.09</v>
      </c>
    </row>
    <row r="9" spans="1:14" ht="13.5">
      <c r="A9" s="1">
        <v>3</v>
      </c>
      <c r="B9" s="1">
        <v>1</v>
      </c>
      <c r="C9" s="1">
        <v>1996</v>
      </c>
      <c r="D9" s="2">
        <v>13.56</v>
      </c>
      <c r="E9" s="1">
        <v>2241</v>
      </c>
      <c r="F9" s="2">
        <v>27.61</v>
      </c>
      <c r="G9" s="1">
        <v>1457</v>
      </c>
      <c r="H9" s="2">
        <f t="shared" si="0"/>
        <v>10.585</v>
      </c>
      <c r="I9" s="1">
        <v>0</v>
      </c>
      <c r="J9" s="2">
        <v>94.1</v>
      </c>
      <c r="K9" s="2">
        <v>61.38</v>
      </c>
      <c r="L9" s="2">
        <v>49.08</v>
      </c>
      <c r="M9" s="2">
        <v>14.329</v>
      </c>
      <c r="N9" s="2">
        <v>100.37</v>
      </c>
    </row>
    <row r="10" spans="1:14" ht="13.5">
      <c r="A10" s="1">
        <v>4</v>
      </c>
      <c r="B10" s="1">
        <v>1</v>
      </c>
      <c r="C10" s="1">
        <v>1996</v>
      </c>
      <c r="D10" s="2">
        <v>9.53</v>
      </c>
      <c r="E10" s="1">
        <v>513</v>
      </c>
      <c r="F10" s="2">
        <v>22.02</v>
      </c>
      <c r="G10" s="1">
        <v>1255</v>
      </c>
      <c r="H10" s="2">
        <f t="shared" si="0"/>
        <v>5.774999999999999</v>
      </c>
      <c r="I10" s="1">
        <v>0</v>
      </c>
      <c r="J10" s="2">
        <v>97.7</v>
      </c>
      <c r="K10" s="2">
        <v>36.66</v>
      </c>
      <c r="L10" s="2">
        <v>62.64</v>
      </c>
      <c r="M10" s="2">
        <v>21.163</v>
      </c>
      <c r="N10" s="2">
        <v>291.71</v>
      </c>
    </row>
    <row r="11" spans="1:14" ht="13.5">
      <c r="A11" s="1">
        <v>5</v>
      </c>
      <c r="B11" s="1">
        <v>1</v>
      </c>
      <c r="C11" s="1">
        <v>1996</v>
      </c>
      <c r="D11" s="2">
        <v>14.57</v>
      </c>
      <c r="E11" s="1">
        <v>555</v>
      </c>
      <c r="F11" s="2">
        <v>20.11</v>
      </c>
      <c r="G11" s="1">
        <v>1747</v>
      </c>
      <c r="H11" s="2">
        <f t="shared" si="0"/>
        <v>7.34</v>
      </c>
      <c r="I11" s="1">
        <v>0</v>
      </c>
      <c r="J11" s="2">
        <v>97.1</v>
      </c>
      <c r="K11" s="2">
        <v>67.24</v>
      </c>
      <c r="L11" s="2">
        <v>37.8</v>
      </c>
      <c r="M11" s="2">
        <v>12.801</v>
      </c>
      <c r="N11" s="2">
        <v>123.17</v>
      </c>
    </row>
    <row r="12" spans="1:14" ht="13.5">
      <c r="A12" s="1">
        <v>6</v>
      </c>
      <c r="B12" s="1">
        <v>1</v>
      </c>
      <c r="C12" s="1">
        <v>1996</v>
      </c>
      <c r="D12" s="2">
        <v>14.42</v>
      </c>
      <c r="E12" s="1">
        <v>2310</v>
      </c>
      <c r="F12" s="2">
        <v>20.61</v>
      </c>
      <c r="G12" s="1">
        <v>1411</v>
      </c>
      <c r="H12" s="2">
        <f t="shared" si="0"/>
        <v>7.515000000000001</v>
      </c>
      <c r="I12" s="1">
        <v>0</v>
      </c>
      <c r="J12" s="2">
        <v>99.2</v>
      </c>
      <c r="K12" s="2">
        <v>78.2</v>
      </c>
      <c r="L12" s="2">
        <v>26.16</v>
      </c>
      <c r="M12" s="2">
        <v>8.5204</v>
      </c>
      <c r="N12" s="2">
        <v>139.27</v>
      </c>
    </row>
    <row r="13" spans="1:14" ht="13.5">
      <c r="A13" s="1">
        <v>7</v>
      </c>
      <c r="B13" s="1">
        <v>1</v>
      </c>
      <c r="C13" s="1">
        <v>1996</v>
      </c>
      <c r="D13" s="2">
        <v>11.92</v>
      </c>
      <c r="E13" s="1">
        <v>223</v>
      </c>
      <c r="F13" s="2">
        <v>25.15</v>
      </c>
      <c r="G13" s="1">
        <v>854</v>
      </c>
      <c r="H13" s="2">
        <f t="shared" si="0"/>
        <v>8.535</v>
      </c>
      <c r="I13" s="1">
        <v>0</v>
      </c>
      <c r="J13" s="2">
        <v>98.5</v>
      </c>
      <c r="K13" s="2">
        <v>79.4</v>
      </c>
      <c r="L13" s="2">
        <v>30.6</v>
      </c>
      <c r="M13" s="2">
        <v>12.916</v>
      </c>
      <c r="N13" s="2">
        <v>165.27</v>
      </c>
    </row>
    <row r="14" spans="1:14" ht="13.5">
      <c r="A14" s="1">
        <v>8</v>
      </c>
      <c r="B14" s="1">
        <v>1</v>
      </c>
      <c r="C14" s="1">
        <v>1996</v>
      </c>
      <c r="D14" s="2">
        <v>13.43</v>
      </c>
      <c r="E14" s="1">
        <v>2254</v>
      </c>
      <c r="F14" s="2">
        <v>27.21</v>
      </c>
      <c r="G14" s="1">
        <v>1017</v>
      </c>
      <c r="H14" s="2">
        <f t="shared" si="0"/>
        <v>10.32</v>
      </c>
      <c r="I14" s="1">
        <v>0</v>
      </c>
      <c r="J14" s="2">
        <v>97.8</v>
      </c>
      <c r="K14" s="2">
        <v>61.02</v>
      </c>
      <c r="L14" s="2">
        <v>31.32</v>
      </c>
      <c r="M14" s="2">
        <v>8.7377</v>
      </c>
      <c r="N14" s="2">
        <v>161.01</v>
      </c>
    </row>
    <row r="15" spans="1:14" ht="13.5">
      <c r="A15" s="1">
        <v>9</v>
      </c>
      <c r="B15" s="1">
        <v>1</v>
      </c>
      <c r="C15" s="1">
        <v>1996</v>
      </c>
      <c r="D15" s="2">
        <v>15.04</v>
      </c>
      <c r="E15" s="1">
        <v>334</v>
      </c>
      <c r="F15" s="2">
        <v>22.63</v>
      </c>
      <c r="G15" s="1">
        <v>839</v>
      </c>
      <c r="H15" s="2">
        <f t="shared" si="0"/>
        <v>8.835</v>
      </c>
      <c r="I15" s="1">
        <v>0</v>
      </c>
      <c r="J15" s="2">
        <v>100</v>
      </c>
      <c r="K15" s="2">
        <v>56.69</v>
      </c>
      <c r="L15" s="2">
        <v>31.92</v>
      </c>
      <c r="M15" s="2">
        <v>12.555</v>
      </c>
      <c r="N15" s="2">
        <v>125.19</v>
      </c>
    </row>
    <row r="16" spans="1:14" ht="13.5">
      <c r="A16" s="1">
        <v>10</v>
      </c>
      <c r="B16" s="1">
        <v>1</v>
      </c>
      <c r="C16" s="1">
        <v>1996</v>
      </c>
      <c r="D16" s="2">
        <v>13.68</v>
      </c>
      <c r="E16" s="1">
        <v>526</v>
      </c>
      <c r="F16" s="2">
        <v>25.87</v>
      </c>
      <c r="G16" s="1">
        <v>1534</v>
      </c>
      <c r="H16" s="2">
        <f t="shared" si="0"/>
        <v>9.774999999999999</v>
      </c>
      <c r="I16" s="1">
        <v>0</v>
      </c>
      <c r="J16" s="2">
        <v>100</v>
      </c>
      <c r="K16" s="2">
        <v>71.4</v>
      </c>
      <c r="L16" s="2">
        <v>29.64</v>
      </c>
      <c r="M16" s="2">
        <v>8.7801</v>
      </c>
      <c r="N16" s="2">
        <v>148.82</v>
      </c>
    </row>
    <row r="17" spans="1:14" ht="13.5">
      <c r="A17" s="1">
        <v>11</v>
      </c>
      <c r="B17" s="1">
        <v>1</v>
      </c>
      <c r="C17" s="1">
        <v>1996</v>
      </c>
      <c r="D17" s="2">
        <v>16.42</v>
      </c>
      <c r="E17" s="1">
        <v>511</v>
      </c>
      <c r="F17" s="2">
        <v>24.04</v>
      </c>
      <c r="G17" s="1">
        <v>1121</v>
      </c>
      <c r="H17" s="2">
        <f t="shared" si="0"/>
        <v>10.23</v>
      </c>
      <c r="I17" s="1">
        <v>3</v>
      </c>
      <c r="J17" s="2">
        <v>98.4</v>
      </c>
      <c r="K17" s="2">
        <v>58.48</v>
      </c>
      <c r="L17" s="2">
        <v>35.76</v>
      </c>
      <c r="M17" s="2">
        <v>10.912</v>
      </c>
      <c r="N17" s="2">
        <v>185.1</v>
      </c>
    </row>
    <row r="18" spans="1:14" ht="13.5">
      <c r="A18" s="1">
        <v>12</v>
      </c>
      <c r="B18" s="1">
        <v>1</v>
      </c>
      <c r="C18" s="1">
        <v>1996</v>
      </c>
      <c r="D18" s="2">
        <v>15.45</v>
      </c>
      <c r="E18" s="1">
        <v>625</v>
      </c>
      <c r="F18" s="2">
        <v>21.55</v>
      </c>
      <c r="G18" s="1">
        <v>1417</v>
      </c>
      <c r="H18" s="2">
        <f t="shared" si="0"/>
        <v>8.5</v>
      </c>
      <c r="I18" s="1">
        <v>7</v>
      </c>
      <c r="J18" s="2">
        <v>99.9</v>
      </c>
      <c r="K18" s="2">
        <v>64.87</v>
      </c>
      <c r="L18" s="2">
        <v>28.68</v>
      </c>
      <c r="M18" s="2">
        <v>8.839</v>
      </c>
      <c r="N18" s="2">
        <v>115.32</v>
      </c>
    </row>
    <row r="19" spans="1:14" ht="13.5">
      <c r="A19" s="1">
        <v>13</v>
      </c>
      <c r="B19" s="1">
        <v>1</v>
      </c>
      <c r="C19" s="1">
        <v>1996</v>
      </c>
      <c r="D19" s="2">
        <v>15.66</v>
      </c>
      <c r="E19" s="1">
        <v>614</v>
      </c>
      <c r="F19" s="2">
        <v>19.89</v>
      </c>
      <c r="G19" s="1">
        <v>1457</v>
      </c>
      <c r="H19" s="2">
        <f t="shared" si="0"/>
        <v>7.774999999999999</v>
      </c>
      <c r="I19" s="1">
        <v>8</v>
      </c>
      <c r="J19" s="2">
        <v>98</v>
      </c>
      <c r="K19" s="2">
        <v>79.9</v>
      </c>
      <c r="L19" s="2">
        <v>32.64</v>
      </c>
      <c r="M19" s="2">
        <v>9.7188</v>
      </c>
      <c r="N19" s="2">
        <v>144.24</v>
      </c>
    </row>
    <row r="20" spans="1:14" ht="13.5">
      <c r="A20" s="1">
        <v>14</v>
      </c>
      <c r="B20" s="1">
        <v>1</v>
      </c>
      <c r="C20" s="1">
        <v>1996</v>
      </c>
      <c r="D20" s="2">
        <v>16.09</v>
      </c>
      <c r="E20" s="1">
        <v>904</v>
      </c>
      <c r="F20" s="2">
        <v>24.66</v>
      </c>
      <c r="G20" s="1">
        <v>1416</v>
      </c>
      <c r="H20" s="2">
        <f t="shared" si="0"/>
        <v>10.375</v>
      </c>
      <c r="I20" s="1">
        <v>0.2</v>
      </c>
      <c r="J20" s="2">
        <v>99.6</v>
      </c>
      <c r="K20" s="2">
        <v>91.3</v>
      </c>
      <c r="L20" s="2">
        <v>39.96</v>
      </c>
      <c r="M20" s="2">
        <v>12.615</v>
      </c>
      <c r="N20" s="2">
        <v>101.22</v>
      </c>
    </row>
    <row r="21" spans="1:14" ht="13.5">
      <c r="A21" s="1">
        <v>15</v>
      </c>
      <c r="B21" s="1">
        <v>1</v>
      </c>
      <c r="C21" s="1">
        <v>1996</v>
      </c>
      <c r="D21" s="2">
        <v>14.39</v>
      </c>
      <c r="E21" s="1">
        <v>752</v>
      </c>
      <c r="F21" s="2">
        <v>17.79</v>
      </c>
      <c r="G21" s="1">
        <v>1416</v>
      </c>
      <c r="H21" s="2">
        <f t="shared" si="0"/>
        <v>6.09</v>
      </c>
      <c r="I21" s="1">
        <v>0</v>
      </c>
      <c r="J21" s="2">
        <v>100</v>
      </c>
      <c r="K21" s="2">
        <v>74.8</v>
      </c>
      <c r="L21" s="2">
        <v>45.96</v>
      </c>
      <c r="M21" s="2">
        <v>14.37</v>
      </c>
      <c r="N21" s="2">
        <v>137.71</v>
      </c>
    </row>
    <row r="22" spans="1:14" ht="13.5">
      <c r="A22" s="1">
        <v>16</v>
      </c>
      <c r="B22" s="1">
        <v>1</v>
      </c>
      <c r="C22" s="1">
        <v>1996</v>
      </c>
      <c r="D22" s="2">
        <v>12.14</v>
      </c>
      <c r="E22" s="1">
        <v>211</v>
      </c>
      <c r="F22" s="2">
        <v>21.95</v>
      </c>
      <c r="G22" s="1">
        <v>858</v>
      </c>
      <c r="H22" s="2">
        <f t="shared" si="0"/>
        <v>7.045000000000002</v>
      </c>
      <c r="I22" s="1">
        <v>0</v>
      </c>
      <c r="J22" s="2">
        <v>97.4</v>
      </c>
      <c r="K22" s="2">
        <v>82.1</v>
      </c>
      <c r="L22" s="2">
        <v>57.12</v>
      </c>
      <c r="M22" s="2">
        <v>25.751</v>
      </c>
      <c r="N22" s="2">
        <v>140.78</v>
      </c>
    </row>
    <row r="23" spans="1:14" ht="13.5">
      <c r="A23" s="1">
        <v>17</v>
      </c>
      <c r="B23" s="1">
        <v>1</v>
      </c>
      <c r="C23" s="1">
        <v>1996</v>
      </c>
      <c r="D23" s="2">
        <v>9.74</v>
      </c>
      <c r="E23" s="1">
        <v>232</v>
      </c>
      <c r="F23" s="2">
        <v>23.66</v>
      </c>
      <c r="G23" s="1">
        <v>1119</v>
      </c>
      <c r="H23" s="2">
        <f t="shared" si="0"/>
        <v>6.699999999999999</v>
      </c>
      <c r="I23" s="1">
        <v>0</v>
      </c>
      <c r="J23" s="2">
        <v>100</v>
      </c>
      <c r="K23" s="2">
        <v>65.15</v>
      </c>
      <c r="L23" s="2">
        <v>28.8</v>
      </c>
      <c r="M23" s="2">
        <v>8.9343</v>
      </c>
      <c r="N23" s="2">
        <v>140.98</v>
      </c>
    </row>
    <row r="24" spans="1:14" ht="13.5">
      <c r="A24" s="1">
        <v>18</v>
      </c>
      <c r="B24" s="1">
        <v>1</v>
      </c>
      <c r="C24" s="1">
        <v>1996</v>
      </c>
      <c r="D24" s="2">
        <v>14.24</v>
      </c>
      <c r="E24" s="1">
        <v>549</v>
      </c>
      <c r="F24" s="2">
        <v>20.58</v>
      </c>
      <c r="G24" s="1">
        <v>1526</v>
      </c>
      <c r="H24" s="2">
        <f t="shared" si="0"/>
        <v>7.41</v>
      </c>
      <c r="I24" s="1">
        <v>0</v>
      </c>
      <c r="J24" s="2">
        <v>90.6</v>
      </c>
      <c r="K24" s="2">
        <v>48.94</v>
      </c>
      <c r="L24" s="2">
        <v>46.44</v>
      </c>
      <c r="M24" s="2">
        <v>21.795</v>
      </c>
      <c r="N24" s="2">
        <v>130.2</v>
      </c>
    </row>
    <row r="25" spans="1:14" ht="13.5">
      <c r="A25" s="1">
        <v>19</v>
      </c>
      <c r="B25" s="1">
        <v>1</v>
      </c>
      <c r="C25" s="1">
        <v>1996</v>
      </c>
      <c r="D25" s="2">
        <v>8.19</v>
      </c>
      <c r="E25" s="1">
        <v>536</v>
      </c>
      <c r="F25" s="2">
        <v>22.21</v>
      </c>
      <c r="G25" s="1">
        <v>1124</v>
      </c>
      <c r="H25" s="2">
        <f t="shared" si="0"/>
        <v>5.199999999999999</v>
      </c>
      <c r="I25" s="1">
        <v>0</v>
      </c>
      <c r="J25" s="2">
        <v>99.5</v>
      </c>
      <c r="K25" s="2">
        <v>39.04</v>
      </c>
      <c r="L25" s="2">
        <v>34.8</v>
      </c>
      <c r="M25" s="2">
        <v>10.387</v>
      </c>
      <c r="N25" s="2">
        <v>171.3</v>
      </c>
    </row>
    <row r="26" spans="1:14" ht="13.5">
      <c r="A26" s="1">
        <v>20</v>
      </c>
      <c r="B26" s="1">
        <v>1</v>
      </c>
      <c r="C26" s="1">
        <v>1996</v>
      </c>
      <c r="D26" s="2">
        <v>10.9</v>
      </c>
      <c r="E26" s="1">
        <v>429</v>
      </c>
      <c r="F26" s="2">
        <v>22.1</v>
      </c>
      <c r="G26" s="1">
        <v>855</v>
      </c>
      <c r="H26" s="2">
        <f t="shared" si="0"/>
        <v>6.5</v>
      </c>
      <c r="I26" s="1">
        <v>0</v>
      </c>
      <c r="J26" s="2">
        <v>100</v>
      </c>
      <c r="K26" s="2">
        <v>62.03</v>
      </c>
      <c r="L26" s="2">
        <v>55.56</v>
      </c>
      <c r="M26" s="2">
        <v>17.365</v>
      </c>
      <c r="N26" s="2">
        <v>155.42</v>
      </c>
    </row>
    <row r="27" spans="1:14" ht="13.5">
      <c r="A27" s="1">
        <v>21</v>
      </c>
      <c r="B27" s="1">
        <v>1</v>
      </c>
      <c r="C27" s="1">
        <v>1996</v>
      </c>
      <c r="D27" s="2">
        <v>8.98</v>
      </c>
      <c r="E27" s="1">
        <v>510</v>
      </c>
      <c r="F27" s="2">
        <v>26.6</v>
      </c>
      <c r="G27" s="1">
        <v>1544</v>
      </c>
      <c r="H27" s="2">
        <f t="shared" si="0"/>
        <v>7.789999999999999</v>
      </c>
      <c r="I27" s="1">
        <v>0</v>
      </c>
      <c r="J27" s="2">
        <v>100</v>
      </c>
      <c r="K27" s="2">
        <v>64.64</v>
      </c>
      <c r="L27" s="2">
        <v>30.72</v>
      </c>
      <c r="M27" s="2">
        <v>10.267</v>
      </c>
      <c r="N27" s="2">
        <v>172.49</v>
      </c>
    </row>
    <row r="28" spans="1:14" ht="13.5">
      <c r="A28" s="1">
        <v>22</v>
      </c>
      <c r="B28" s="1">
        <v>1</v>
      </c>
      <c r="C28" s="1">
        <v>1996</v>
      </c>
      <c r="D28" s="2">
        <v>18.32</v>
      </c>
      <c r="E28" s="1">
        <v>407</v>
      </c>
      <c r="F28" s="2">
        <v>28.59</v>
      </c>
      <c r="G28" s="1">
        <v>1454</v>
      </c>
      <c r="H28" s="2">
        <f t="shared" si="0"/>
        <v>13.454999999999998</v>
      </c>
      <c r="I28" s="1">
        <v>0</v>
      </c>
      <c r="J28" s="2">
        <v>84.8</v>
      </c>
      <c r="K28" s="2">
        <v>49.79</v>
      </c>
      <c r="L28" s="2">
        <v>46.8</v>
      </c>
      <c r="M28" s="2">
        <v>18.82</v>
      </c>
      <c r="N28" s="2">
        <v>164.6</v>
      </c>
    </row>
    <row r="29" spans="1:14" ht="13.5">
      <c r="A29" s="1">
        <v>23</v>
      </c>
      <c r="B29" s="1">
        <v>1</v>
      </c>
      <c r="C29" s="1">
        <v>1996</v>
      </c>
      <c r="D29" s="2">
        <v>17.81</v>
      </c>
      <c r="E29" s="1">
        <v>532</v>
      </c>
      <c r="F29" s="2">
        <v>25.37</v>
      </c>
      <c r="G29" s="1">
        <v>1019</v>
      </c>
      <c r="H29" s="2">
        <f t="shared" si="0"/>
        <v>11.59</v>
      </c>
      <c r="I29" s="1">
        <v>8.2</v>
      </c>
      <c r="J29" s="2">
        <v>71.9</v>
      </c>
      <c r="K29" s="2">
        <v>41.53</v>
      </c>
      <c r="L29" s="2">
        <v>63</v>
      </c>
      <c r="M29" s="2">
        <v>24.248</v>
      </c>
      <c r="N29" s="2">
        <v>315.86</v>
      </c>
    </row>
    <row r="30" spans="1:14" ht="13.5">
      <c r="A30" s="1">
        <v>24</v>
      </c>
      <c r="B30" s="1">
        <v>1</v>
      </c>
      <c r="C30" s="1">
        <v>1996</v>
      </c>
      <c r="D30" s="2">
        <v>13.23</v>
      </c>
      <c r="E30" s="1">
        <v>155</v>
      </c>
      <c r="F30" s="2">
        <v>20.59</v>
      </c>
      <c r="G30" s="1">
        <v>1137</v>
      </c>
      <c r="H30" s="2">
        <f t="shared" si="0"/>
        <v>6.91</v>
      </c>
      <c r="I30" s="1">
        <v>0</v>
      </c>
      <c r="J30" s="2">
        <v>98.8</v>
      </c>
      <c r="K30" s="2">
        <v>53.98</v>
      </c>
      <c r="L30" s="2">
        <v>48.48</v>
      </c>
      <c r="M30" s="2">
        <v>20.352</v>
      </c>
      <c r="N30" s="2">
        <v>231.68</v>
      </c>
    </row>
    <row r="31" spans="1:14" ht="13.5">
      <c r="A31" s="1">
        <v>25</v>
      </c>
      <c r="B31" s="1">
        <v>1</v>
      </c>
      <c r="C31" s="1">
        <v>1996</v>
      </c>
      <c r="D31" s="2">
        <v>11.05</v>
      </c>
      <c r="E31" s="1">
        <v>106</v>
      </c>
      <c r="F31" s="2">
        <v>17.71</v>
      </c>
      <c r="G31" s="1">
        <v>1341</v>
      </c>
      <c r="H31" s="2">
        <f t="shared" si="0"/>
        <v>4.380000000000001</v>
      </c>
      <c r="I31" s="1">
        <v>0</v>
      </c>
      <c r="J31" s="2">
        <v>73.9</v>
      </c>
      <c r="K31" s="2">
        <v>47.67</v>
      </c>
      <c r="L31" s="2">
        <v>66.72</v>
      </c>
      <c r="M31" s="2">
        <v>29.343</v>
      </c>
      <c r="N31" s="2">
        <v>162.83</v>
      </c>
    </row>
    <row r="32" spans="1:14" ht="13.5">
      <c r="A32" s="1">
        <v>26</v>
      </c>
      <c r="B32" s="1">
        <v>1</v>
      </c>
      <c r="C32" s="1">
        <v>1996</v>
      </c>
      <c r="D32" s="2">
        <v>11.09</v>
      </c>
      <c r="E32" s="1">
        <v>329</v>
      </c>
      <c r="F32" s="2">
        <v>20.75</v>
      </c>
      <c r="G32" s="1">
        <v>1340</v>
      </c>
      <c r="H32" s="2">
        <f t="shared" si="0"/>
        <v>5.92</v>
      </c>
      <c r="I32" s="1">
        <v>0</v>
      </c>
      <c r="J32" s="2">
        <v>77.2</v>
      </c>
      <c r="K32" s="2">
        <v>47.23</v>
      </c>
      <c r="L32" s="2">
        <v>68.4</v>
      </c>
      <c r="M32" s="2">
        <v>31.498</v>
      </c>
      <c r="N32" s="2">
        <v>156.88</v>
      </c>
    </row>
    <row r="33" spans="1:14" ht="13.5">
      <c r="A33" s="1">
        <v>27</v>
      </c>
      <c r="B33" s="1">
        <v>1</v>
      </c>
      <c r="C33" s="1">
        <v>1996</v>
      </c>
      <c r="D33" s="2">
        <v>15.13</v>
      </c>
      <c r="E33" s="1">
        <v>508</v>
      </c>
      <c r="F33" s="2">
        <v>20.1</v>
      </c>
      <c r="G33" s="1">
        <v>1513</v>
      </c>
      <c r="H33" s="2">
        <f t="shared" si="0"/>
        <v>7.615000000000002</v>
      </c>
      <c r="I33" s="1">
        <v>0</v>
      </c>
      <c r="J33" s="2">
        <v>88.8</v>
      </c>
      <c r="K33" s="2">
        <v>48.94</v>
      </c>
      <c r="L33" s="2">
        <v>70.9</v>
      </c>
      <c r="M33" s="2">
        <v>31.305</v>
      </c>
      <c r="N33" s="2">
        <v>162.01</v>
      </c>
    </row>
    <row r="34" spans="1:14" ht="13.5">
      <c r="A34" s="1">
        <v>28</v>
      </c>
      <c r="B34" s="1">
        <v>1</v>
      </c>
      <c r="C34" s="1">
        <v>1996</v>
      </c>
      <c r="D34" s="2">
        <v>14.19</v>
      </c>
      <c r="E34" s="1">
        <v>550</v>
      </c>
      <c r="F34" s="2">
        <v>20.25</v>
      </c>
      <c r="G34" s="1">
        <v>1340</v>
      </c>
      <c r="H34" s="2">
        <f t="shared" si="0"/>
        <v>7.219999999999999</v>
      </c>
      <c r="I34" s="1">
        <v>0</v>
      </c>
      <c r="J34" s="2">
        <v>89.7</v>
      </c>
      <c r="K34" s="2">
        <v>69.83</v>
      </c>
      <c r="L34" s="2">
        <v>62.04</v>
      </c>
      <c r="M34" s="2">
        <v>28.465</v>
      </c>
      <c r="N34" s="2">
        <v>154.51</v>
      </c>
    </row>
    <row r="35" spans="1:14" ht="13.5">
      <c r="A35" s="1">
        <v>29</v>
      </c>
      <c r="B35" s="1">
        <v>1</v>
      </c>
      <c r="C35" s="1">
        <v>1996</v>
      </c>
      <c r="D35" s="2">
        <v>12.64</v>
      </c>
      <c r="E35" s="1">
        <v>359</v>
      </c>
      <c r="F35" s="2">
        <v>22.1</v>
      </c>
      <c r="G35" s="1">
        <v>1217</v>
      </c>
      <c r="H35" s="2">
        <f t="shared" si="0"/>
        <v>7.370000000000001</v>
      </c>
      <c r="I35" s="1">
        <v>0</v>
      </c>
      <c r="J35" s="2">
        <v>96.9</v>
      </c>
      <c r="K35" s="2">
        <v>62.48</v>
      </c>
      <c r="L35" s="2">
        <v>46.32</v>
      </c>
      <c r="M35" s="2">
        <v>17.191</v>
      </c>
      <c r="N35" s="2">
        <v>178.62</v>
      </c>
    </row>
    <row r="36" spans="1:14" ht="13.5">
      <c r="A36" s="1">
        <v>30</v>
      </c>
      <c r="B36" s="1">
        <v>1</v>
      </c>
      <c r="C36" s="1">
        <v>1996</v>
      </c>
      <c r="D36" s="2">
        <v>11.15</v>
      </c>
      <c r="E36" s="1">
        <v>431</v>
      </c>
      <c r="F36" s="2">
        <v>23.71</v>
      </c>
      <c r="G36" s="1">
        <v>1419</v>
      </c>
      <c r="H36" s="2">
        <f t="shared" si="0"/>
        <v>7.43</v>
      </c>
      <c r="I36" s="1">
        <v>0</v>
      </c>
      <c r="J36" s="2">
        <v>100</v>
      </c>
      <c r="K36" s="2">
        <v>67.94</v>
      </c>
      <c r="L36" s="2">
        <v>29.88</v>
      </c>
      <c r="M36" s="2">
        <v>8.3752</v>
      </c>
      <c r="N36" s="2">
        <v>112.08</v>
      </c>
    </row>
    <row r="37" spans="1:14" ht="13.5">
      <c r="A37" s="1">
        <v>31</v>
      </c>
      <c r="B37" s="1">
        <v>1</v>
      </c>
      <c r="C37" s="1">
        <v>1996</v>
      </c>
      <c r="D37" s="2">
        <v>11.25</v>
      </c>
      <c r="E37" s="1">
        <v>550</v>
      </c>
      <c r="F37" s="2">
        <v>26.12</v>
      </c>
      <c r="G37" s="1">
        <v>1613</v>
      </c>
      <c r="H37" s="2">
        <f t="shared" si="0"/>
        <v>8.685000000000002</v>
      </c>
      <c r="I37" s="1">
        <v>0</v>
      </c>
      <c r="J37" s="2">
        <v>100</v>
      </c>
      <c r="K37" s="2">
        <v>66.21</v>
      </c>
      <c r="L37" s="2">
        <v>32.64</v>
      </c>
      <c r="M37" s="2">
        <v>10.524</v>
      </c>
      <c r="N37" s="2">
        <v>139.92</v>
      </c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 t="s">
        <v>1</v>
      </c>
      <c r="B39" s="2"/>
      <c r="C39" s="2"/>
      <c r="D39" s="2">
        <f>AVERAGE(D7:D37)</f>
        <v>13.18806451612903</v>
      </c>
      <c r="E39" s="2"/>
      <c r="F39" s="2">
        <f>AVERAGE(F7:F37)</f>
        <v>22.85064516129033</v>
      </c>
      <c r="G39" s="2"/>
      <c r="H39" s="2"/>
      <c r="I39" s="2"/>
      <c r="J39" s="2">
        <f>AVERAGE(J7:J37)</f>
        <v>94.98064516129034</v>
      </c>
      <c r="K39" s="2">
        <f>AVERAGE(K7:K37)</f>
        <v>61.58806451612904</v>
      </c>
      <c r="L39" s="2"/>
      <c r="M39" s="2">
        <f>AVERAGE(M7:M37)</f>
        <v>16.066016129032256</v>
      </c>
      <c r="N39" s="2">
        <f>AVERAGE(N7:N37)</f>
        <v>159.89548387096775</v>
      </c>
    </row>
    <row r="40" spans="1:14" ht="13.5">
      <c r="A40" s="2" t="s">
        <v>2</v>
      </c>
      <c r="B40" s="2"/>
      <c r="C40" s="2"/>
      <c r="D40" s="2"/>
      <c r="E40" s="2"/>
      <c r="F40" s="2"/>
      <c r="G40" s="2"/>
      <c r="H40" s="2">
        <f>SUM(H7:H37)</f>
        <v>248.59999999999997</v>
      </c>
      <c r="I40" s="2">
        <f>SUM(I7:I37)</f>
        <v>26.4</v>
      </c>
      <c r="J40" s="2"/>
      <c r="K40" s="2"/>
      <c r="L40" s="2"/>
      <c r="M40" s="2"/>
      <c r="N40" s="2"/>
    </row>
    <row r="41" spans="1:14" ht="13.5">
      <c r="A41" s="2" t="s">
        <v>3</v>
      </c>
      <c r="B41" s="2"/>
      <c r="C41" s="2"/>
      <c r="D41" s="2"/>
      <c r="E41" s="2"/>
      <c r="F41" s="2">
        <f>MAX(F7:F37)</f>
        <v>28.59</v>
      </c>
      <c r="G41" s="2"/>
      <c r="H41" s="2"/>
      <c r="I41" s="2"/>
      <c r="J41" s="2">
        <f>MAX(J7:J37)</f>
        <v>100</v>
      </c>
      <c r="K41" s="2"/>
      <c r="L41" s="2">
        <f>MAX(L7:L37)</f>
        <v>70.9</v>
      </c>
      <c r="M41" s="2"/>
      <c r="N41" s="2"/>
    </row>
    <row r="42" spans="1:14" ht="13.5">
      <c r="A42" s="2" t="s">
        <v>4</v>
      </c>
      <c r="B42" s="2"/>
      <c r="C42" s="2"/>
      <c r="D42" s="2">
        <f>MIN(D7:D37)</f>
        <v>8.19</v>
      </c>
      <c r="E42" s="2"/>
      <c r="F42" s="2"/>
      <c r="G42" s="2"/>
      <c r="H42" s="2"/>
      <c r="I42" s="2"/>
      <c r="J42" s="2"/>
      <c r="K42" s="2">
        <f>MIN(K7:K37)</f>
        <v>36.66</v>
      </c>
      <c r="L42" s="2"/>
      <c r="M42" s="2"/>
      <c r="N42" s="2"/>
    </row>
    <row r="43" spans="1:4" ht="13.5">
      <c r="A43" s="2" t="s">
        <v>5</v>
      </c>
      <c r="B43" s="2"/>
      <c r="C43" s="2"/>
      <c r="D43" s="2">
        <f>SUM(D39+F39)/2</f>
        <v>18.01935483870968</v>
      </c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4"/>
      <c r="B45" s="4"/>
      <c r="C45" s="4"/>
      <c r="D45" s="4"/>
      <c r="E45" s="4"/>
      <c r="F45" s="4"/>
      <c r="G45" s="4"/>
      <c r="H45" s="5" t="s">
        <v>13</v>
      </c>
      <c r="I45" s="4"/>
      <c r="J45" s="4"/>
      <c r="K45" s="4"/>
      <c r="L45" s="5" t="s">
        <v>12</v>
      </c>
      <c r="M45" s="5" t="s">
        <v>25</v>
      </c>
      <c r="N45" s="5" t="s">
        <v>25</v>
      </c>
    </row>
    <row r="46" spans="1:14" ht="13.5">
      <c r="A46" s="5" t="s">
        <v>0</v>
      </c>
      <c r="B46" s="5" t="s">
        <v>6</v>
      </c>
      <c r="C46" s="5" t="s">
        <v>7</v>
      </c>
      <c r="D46" s="5" t="s">
        <v>8</v>
      </c>
      <c r="E46" s="5" t="s">
        <v>11</v>
      </c>
      <c r="F46" s="5" t="s">
        <v>12</v>
      </c>
      <c r="G46" s="5" t="s">
        <v>11</v>
      </c>
      <c r="H46" s="5" t="s">
        <v>14</v>
      </c>
      <c r="I46" s="5" t="s">
        <v>17</v>
      </c>
      <c r="J46" s="5" t="s">
        <v>12</v>
      </c>
      <c r="K46" s="5" t="s">
        <v>8</v>
      </c>
      <c r="L46" s="5" t="s">
        <v>22</v>
      </c>
      <c r="M46" s="5" t="s">
        <v>22</v>
      </c>
      <c r="N46" s="5" t="s">
        <v>22</v>
      </c>
    </row>
    <row r="47" spans="1:14" ht="13.5">
      <c r="A47" s="4"/>
      <c r="B47" s="4"/>
      <c r="C47" s="4"/>
      <c r="D47" s="5" t="s">
        <v>9</v>
      </c>
      <c r="E47" s="5" t="s">
        <v>8</v>
      </c>
      <c r="F47" s="5" t="s">
        <v>9</v>
      </c>
      <c r="G47" s="5" t="s">
        <v>12</v>
      </c>
      <c r="H47" s="5" t="s">
        <v>15</v>
      </c>
      <c r="I47" s="5" t="s">
        <v>18</v>
      </c>
      <c r="J47" s="5" t="s">
        <v>20</v>
      </c>
      <c r="K47" s="5" t="s">
        <v>20</v>
      </c>
      <c r="L47" s="5" t="s">
        <v>23</v>
      </c>
      <c r="M47" s="5" t="s">
        <v>23</v>
      </c>
      <c r="N47" s="5" t="s">
        <v>26</v>
      </c>
    </row>
    <row r="48" spans="1:14" ht="13.5">
      <c r="A48" s="4"/>
      <c r="B48" s="4"/>
      <c r="C48" s="4"/>
      <c r="D48" s="5" t="s">
        <v>10</v>
      </c>
      <c r="E48" s="4"/>
      <c r="F48" s="5" t="s">
        <v>10</v>
      </c>
      <c r="G48" s="4"/>
      <c r="H48" s="5" t="s">
        <v>16</v>
      </c>
      <c r="I48" s="5" t="s">
        <v>19</v>
      </c>
      <c r="J48" s="5" t="s">
        <v>21</v>
      </c>
      <c r="K48" s="5" t="s">
        <v>21</v>
      </c>
      <c r="L48" s="5" t="s">
        <v>24</v>
      </c>
      <c r="M48" s="5" t="s">
        <v>24</v>
      </c>
      <c r="N48" s="5" t="s">
        <v>27</v>
      </c>
    </row>
    <row r="49" spans="1:14" ht="13.5">
      <c r="A49" s="1">
        <v>1</v>
      </c>
      <c r="B49" s="1">
        <v>2</v>
      </c>
      <c r="C49" s="1">
        <v>1996</v>
      </c>
      <c r="D49" s="2">
        <v>11.88</v>
      </c>
      <c r="E49" s="1">
        <v>458</v>
      </c>
      <c r="F49" s="2">
        <v>29.46</v>
      </c>
      <c r="G49" s="1">
        <v>1437</v>
      </c>
      <c r="H49" s="2">
        <f aca="true" t="shared" si="1" ref="H49:H77">IF((D49+F49)/2-10&lt;=0,0,(D49+F49)/2-10)</f>
        <v>10.670000000000002</v>
      </c>
      <c r="I49" s="1">
        <v>0</v>
      </c>
      <c r="J49" s="2">
        <v>100</v>
      </c>
      <c r="K49" s="2">
        <v>58.17</v>
      </c>
      <c r="L49" s="2">
        <v>41.04</v>
      </c>
      <c r="M49" s="2">
        <v>12.223</v>
      </c>
      <c r="N49" s="2">
        <v>172.37</v>
      </c>
    </row>
    <row r="50" spans="1:14" ht="13.5">
      <c r="A50" s="1">
        <v>2</v>
      </c>
      <c r="B50" s="1">
        <v>2</v>
      </c>
      <c r="C50" s="1">
        <v>1996</v>
      </c>
      <c r="D50" s="2">
        <v>18.88</v>
      </c>
      <c r="E50" s="1">
        <v>119</v>
      </c>
      <c r="F50" s="2">
        <v>27.33</v>
      </c>
      <c r="G50" s="1">
        <v>1306</v>
      </c>
      <c r="H50" s="2">
        <f t="shared" si="1"/>
        <v>13.104999999999997</v>
      </c>
      <c r="I50" s="1">
        <v>0</v>
      </c>
      <c r="J50" s="2">
        <v>73.5</v>
      </c>
      <c r="K50" s="2">
        <v>41.39</v>
      </c>
      <c r="L50" s="2">
        <v>55.56</v>
      </c>
      <c r="M50" s="2">
        <v>20.203</v>
      </c>
      <c r="N50" s="2">
        <v>293.29</v>
      </c>
    </row>
    <row r="51" spans="1:14" ht="13.5">
      <c r="A51" s="1">
        <v>3</v>
      </c>
      <c r="B51" s="1">
        <v>2</v>
      </c>
      <c r="C51" s="1">
        <v>1996</v>
      </c>
      <c r="D51" s="2">
        <v>18.71</v>
      </c>
      <c r="E51" s="1">
        <v>624</v>
      </c>
      <c r="F51" s="2">
        <v>30.96</v>
      </c>
      <c r="G51" s="1">
        <v>1355</v>
      </c>
      <c r="H51" s="2">
        <f t="shared" si="1"/>
        <v>14.835</v>
      </c>
      <c r="I51" s="1">
        <v>0</v>
      </c>
      <c r="J51" s="2">
        <v>87.7</v>
      </c>
      <c r="K51" s="2">
        <v>46.62</v>
      </c>
      <c r="L51" s="2">
        <v>70.7</v>
      </c>
      <c r="M51" s="2">
        <v>18.763</v>
      </c>
      <c r="N51" s="2">
        <v>309.72</v>
      </c>
    </row>
    <row r="52" spans="1:14" ht="13.5">
      <c r="A52" s="1">
        <v>4</v>
      </c>
      <c r="B52" s="1">
        <v>2</v>
      </c>
      <c r="C52" s="1">
        <v>1996</v>
      </c>
      <c r="D52" s="2">
        <v>18.7</v>
      </c>
      <c r="E52" s="1">
        <v>529</v>
      </c>
      <c r="F52" s="2">
        <v>27.18</v>
      </c>
      <c r="G52" s="1">
        <v>1353</v>
      </c>
      <c r="H52" s="2">
        <f t="shared" si="1"/>
        <v>12.939999999999998</v>
      </c>
      <c r="I52" s="1">
        <v>0</v>
      </c>
      <c r="J52" s="2">
        <v>62.15</v>
      </c>
      <c r="K52" s="2">
        <v>29.29</v>
      </c>
      <c r="L52" s="2">
        <v>64.8</v>
      </c>
      <c r="M52" s="2">
        <v>27.374</v>
      </c>
      <c r="N52" s="2">
        <v>304.6</v>
      </c>
    </row>
    <row r="53" spans="1:14" ht="13.5">
      <c r="A53" s="1">
        <v>5</v>
      </c>
      <c r="B53" s="1">
        <v>2</v>
      </c>
      <c r="C53" s="1">
        <v>1996</v>
      </c>
      <c r="D53" s="2">
        <v>16.97</v>
      </c>
      <c r="E53" s="1">
        <v>122</v>
      </c>
      <c r="F53" s="2">
        <v>27.12</v>
      </c>
      <c r="G53" s="1">
        <v>1429</v>
      </c>
      <c r="H53" s="2">
        <f t="shared" si="1"/>
        <v>12.045000000000002</v>
      </c>
      <c r="I53" s="1">
        <v>0</v>
      </c>
      <c r="J53" s="2">
        <v>48.56</v>
      </c>
      <c r="K53" s="2">
        <v>29.02</v>
      </c>
      <c r="L53" s="2">
        <v>70.4</v>
      </c>
      <c r="M53" s="2">
        <v>30.67</v>
      </c>
      <c r="N53" s="2">
        <v>288.49</v>
      </c>
    </row>
    <row r="54" spans="1:14" ht="13.5">
      <c r="A54" s="1">
        <v>6</v>
      </c>
      <c r="B54" s="1">
        <v>2</v>
      </c>
      <c r="C54" s="1">
        <v>1996</v>
      </c>
      <c r="D54" s="2">
        <v>16.58</v>
      </c>
      <c r="E54" s="1">
        <v>419</v>
      </c>
      <c r="F54" s="2">
        <v>27.54</v>
      </c>
      <c r="G54" s="1">
        <v>1308</v>
      </c>
      <c r="H54" s="2">
        <f t="shared" si="1"/>
        <v>12.059999999999999</v>
      </c>
      <c r="I54" s="1">
        <v>4.4</v>
      </c>
      <c r="J54" s="2">
        <v>50.95</v>
      </c>
      <c r="K54" s="2">
        <v>26.36</v>
      </c>
      <c r="L54" s="2">
        <v>67.44</v>
      </c>
      <c r="M54" s="2">
        <v>29.671</v>
      </c>
      <c r="N54" s="2">
        <v>287.8</v>
      </c>
    </row>
    <row r="55" spans="1:14" ht="13.5">
      <c r="A55" s="1">
        <v>7</v>
      </c>
      <c r="B55" s="1">
        <v>2</v>
      </c>
      <c r="C55" s="1">
        <v>1996</v>
      </c>
      <c r="D55" s="2">
        <v>16.27</v>
      </c>
      <c r="E55" s="1">
        <v>728</v>
      </c>
      <c r="F55" s="2">
        <v>19.03</v>
      </c>
      <c r="G55" s="1">
        <v>1322</v>
      </c>
      <c r="H55" s="2">
        <f t="shared" si="1"/>
        <v>7.649999999999999</v>
      </c>
      <c r="I55" s="1">
        <v>13.6</v>
      </c>
      <c r="J55" s="2">
        <v>99.5</v>
      </c>
      <c r="K55" s="2">
        <v>37.76</v>
      </c>
      <c r="L55" s="2">
        <v>46.44</v>
      </c>
      <c r="M55" s="2">
        <v>18.624</v>
      </c>
      <c r="N55" s="2">
        <v>271.94</v>
      </c>
    </row>
    <row r="56" spans="1:14" ht="13.5">
      <c r="A56" s="1">
        <v>8</v>
      </c>
      <c r="B56" s="1">
        <v>2</v>
      </c>
      <c r="C56" s="1">
        <v>1996</v>
      </c>
      <c r="D56" s="2">
        <v>15.07</v>
      </c>
      <c r="E56" s="1">
        <v>244</v>
      </c>
      <c r="F56" s="2">
        <v>20.18</v>
      </c>
      <c r="G56" s="1">
        <v>1250</v>
      </c>
      <c r="H56" s="2">
        <f t="shared" si="1"/>
        <v>7.625</v>
      </c>
      <c r="I56" s="1">
        <v>6</v>
      </c>
      <c r="J56" s="2">
        <v>100</v>
      </c>
      <c r="K56" s="2">
        <v>91</v>
      </c>
      <c r="L56" s="2">
        <v>21.72</v>
      </c>
      <c r="M56" s="2">
        <v>6.2506</v>
      </c>
      <c r="N56" s="2">
        <v>84.961</v>
      </c>
    </row>
    <row r="57" spans="1:14" ht="13.5">
      <c r="A57" s="1">
        <v>9</v>
      </c>
      <c r="B57" s="1">
        <v>2</v>
      </c>
      <c r="C57" s="1">
        <v>1996</v>
      </c>
      <c r="D57" s="2">
        <v>13.33</v>
      </c>
      <c r="E57" s="1">
        <v>521</v>
      </c>
      <c r="F57" s="2">
        <v>17.13</v>
      </c>
      <c r="G57" s="1">
        <v>1549</v>
      </c>
      <c r="H57" s="2">
        <f t="shared" si="1"/>
        <v>5.23</v>
      </c>
      <c r="I57" s="1">
        <v>0.2</v>
      </c>
      <c r="J57" s="2">
        <v>100</v>
      </c>
      <c r="K57" s="2">
        <v>70.8</v>
      </c>
      <c r="L57" s="2">
        <v>41.16</v>
      </c>
      <c r="M57" s="2">
        <v>19.798</v>
      </c>
      <c r="N57" s="2">
        <v>141.92</v>
      </c>
    </row>
    <row r="58" spans="1:14" ht="13.5">
      <c r="A58" s="1">
        <v>10</v>
      </c>
      <c r="B58" s="1">
        <v>2</v>
      </c>
      <c r="C58" s="1">
        <v>1996</v>
      </c>
      <c r="D58" s="2">
        <v>10.9</v>
      </c>
      <c r="E58" s="1">
        <v>518</v>
      </c>
      <c r="F58" s="2">
        <v>18.71</v>
      </c>
      <c r="G58" s="1">
        <v>1410</v>
      </c>
      <c r="H58" s="2">
        <f t="shared" si="1"/>
        <v>4.805</v>
      </c>
      <c r="I58" s="1">
        <v>0</v>
      </c>
      <c r="J58" s="2">
        <v>89</v>
      </c>
      <c r="K58" s="2">
        <v>68.94</v>
      </c>
      <c r="L58" s="2">
        <v>48.24</v>
      </c>
      <c r="M58" s="2">
        <v>18.575</v>
      </c>
      <c r="N58" s="2">
        <v>160.09</v>
      </c>
    </row>
    <row r="59" spans="1:14" ht="13.5">
      <c r="A59" s="1">
        <v>11</v>
      </c>
      <c r="B59" s="1">
        <v>2</v>
      </c>
      <c r="C59" s="1">
        <v>1996</v>
      </c>
      <c r="D59" s="2">
        <v>9.41</v>
      </c>
      <c r="E59" s="1">
        <v>202</v>
      </c>
      <c r="F59" s="2">
        <v>23.53</v>
      </c>
      <c r="G59" s="1">
        <v>1335</v>
      </c>
      <c r="H59" s="2">
        <f t="shared" si="1"/>
        <v>6.469999999999999</v>
      </c>
      <c r="I59" s="1">
        <v>0.2</v>
      </c>
      <c r="J59" s="2">
        <v>98.6</v>
      </c>
      <c r="K59" s="2">
        <v>53.16</v>
      </c>
      <c r="L59" s="2">
        <v>34.2</v>
      </c>
      <c r="M59" s="2">
        <v>12.134</v>
      </c>
      <c r="N59" s="2">
        <v>174.93</v>
      </c>
    </row>
    <row r="60" spans="1:14" ht="13.5">
      <c r="A60" s="1">
        <v>12</v>
      </c>
      <c r="B60" s="1">
        <v>2</v>
      </c>
      <c r="C60" s="1">
        <v>1996</v>
      </c>
      <c r="D60" s="2">
        <v>18.38</v>
      </c>
      <c r="E60" s="1">
        <v>2008</v>
      </c>
      <c r="F60" s="2">
        <v>24.12</v>
      </c>
      <c r="G60" s="1">
        <v>1659</v>
      </c>
      <c r="H60" s="2">
        <f t="shared" si="1"/>
        <v>11.25</v>
      </c>
      <c r="I60" s="1">
        <v>0</v>
      </c>
      <c r="J60" s="2">
        <v>91</v>
      </c>
      <c r="K60" s="2">
        <v>61.01</v>
      </c>
      <c r="L60" s="2">
        <v>40.56</v>
      </c>
      <c r="M60" s="2">
        <v>17.167</v>
      </c>
      <c r="N60" s="2">
        <v>319.63</v>
      </c>
    </row>
    <row r="61" spans="1:14" ht="13.5">
      <c r="A61" s="1">
        <v>13</v>
      </c>
      <c r="B61" s="1">
        <v>2</v>
      </c>
      <c r="C61" s="1">
        <v>1996</v>
      </c>
      <c r="D61" s="2">
        <v>11.95</v>
      </c>
      <c r="E61" s="1">
        <v>432</v>
      </c>
      <c r="F61" s="2">
        <v>25.68</v>
      </c>
      <c r="G61" s="1">
        <v>1440</v>
      </c>
      <c r="H61" s="2">
        <f t="shared" si="1"/>
        <v>8.814999999999998</v>
      </c>
      <c r="I61" s="1">
        <v>0</v>
      </c>
      <c r="J61" s="2">
        <v>100</v>
      </c>
      <c r="K61" s="2">
        <v>72.3</v>
      </c>
      <c r="L61" s="2">
        <v>52.44</v>
      </c>
      <c r="M61" s="2">
        <v>14.474</v>
      </c>
      <c r="N61" s="2">
        <v>283.72</v>
      </c>
    </row>
    <row r="62" spans="1:14" ht="13.5">
      <c r="A62" s="1">
        <v>14</v>
      </c>
      <c r="B62" s="1">
        <v>2</v>
      </c>
      <c r="C62" s="1">
        <v>1996</v>
      </c>
      <c r="D62" s="2">
        <v>15.94</v>
      </c>
      <c r="E62" s="1">
        <v>328</v>
      </c>
      <c r="F62" s="2">
        <v>29.09</v>
      </c>
      <c r="G62" s="1">
        <v>1343</v>
      </c>
      <c r="H62" s="2">
        <f t="shared" si="1"/>
        <v>12.515</v>
      </c>
      <c r="I62" s="1">
        <v>0</v>
      </c>
      <c r="J62" s="2">
        <v>100</v>
      </c>
      <c r="K62" s="2">
        <v>61.04</v>
      </c>
      <c r="L62" s="2">
        <v>26.88</v>
      </c>
      <c r="M62" s="2">
        <v>9.0781</v>
      </c>
      <c r="N62" s="2">
        <v>155.88</v>
      </c>
    </row>
    <row r="63" spans="1:14" ht="13.5">
      <c r="A63" s="1">
        <v>15</v>
      </c>
      <c r="B63" s="1">
        <v>2</v>
      </c>
      <c r="C63" s="1">
        <v>1996</v>
      </c>
      <c r="D63" s="2">
        <v>14.68</v>
      </c>
      <c r="E63" s="1">
        <v>151</v>
      </c>
      <c r="F63" s="2">
        <v>20.58</v>
      </c>
      <c r="G63" s="1">
        <v>1128</v>
      </c>
      <c r="H63" s="2">
        <f t="shared" si="1"/>
        <v>7.629999999999999</v>
      </c>
      <c r="I63" s="1">
        <v>0</v>
      </c>
      <c r="J63" s="2">
        <v>100</v>
      </c>
      <c r="K63" s="2">
        <v>49.59</v>
      </c>
      <c r="L63" s="2">
        <v>79.4</v>
      </c>
      <c r="M63" s="2">
        <v>14.648</v>
      </c>
      <c r="N63" s="2">
        <v>167.08</v>
      </c>
    </row>
    <row r="64" spans="1:14" ht="13.5">
      <c r="A64" s="1">
        <v>16</v>
      </c>
      <c r="B64" s="1">
        <v>2</v>
      </c>
      <c r="C64" s="1">
        <v>1996</v>
      </c>
      <c r="D64" s="2">
        <v>13.67</v>
      </c>
      <c r="E64" s="1">
        <v>615</v>
      </c>
      <c r="F64" s="2">
        <v>20.59</v>
      </c>
      <c r="G64" s="1">
        <v>852</v>
      </c>
      <c r="H64" s="2">
        <f t="shared" si="1"/>
        <v>7.129999999999999</v>
      </c>
      <c r="I64" s="1">
        <v>0</v>
      </c>
      <c r="J64" s="2">
        <v>92.3</v>
      </c>
      <c r="K64" s="2">
        <v>65.06</v>
      </c>
      <c r="L64" s="2">
        <v>56.76</v>
      </c>
      <c r="M64" s="2">
        <v>19.359</v>
      </c>
      <c r="N64" s="2">
        <v>149.29</v>
      </c>
    </row>
    <row r="65" spans="1:14" ht="13.5">
      <c r="A65" s="1">
        <v>17</v>
      </c>
      <c r="B65" s="1">
        <v>2</v>
      </c>
      <c r="C65" s="1">
        <v>1996</v>
      </c>
      <c r="D65" s="2">
        <v>7.2</v>
      </c>
      <c r="E65" s="1">
        <v>430</v>
      </c>
      <c r="F65" s="2">
        <v>27.02</v>
      </c>
      <c r="G65" s="1">
        <v>1426</v>
      </c>
      <c r="H65" s="2">
        <f t="shared" si="1"/>
        <v>7.109999999999999</v>
      </c>
      <c r="I65" s="1">
        <v>0</v>
      </c>
      <c r="J65" s="2">
        <v>100</v>
      </c>
      <c r="K65" s="2">
        <v>66.19</v>
      </c>
      <c r="L65" s="2">
        <v>27.72</v>
      </c>
      <c r="M65" s="2">
        <v>7.6584</v>
      </c>
      <c r="N65" s="2">
        <v>182.18</v>
      </c>
    </row>
    <row r="66" spans="1:14" ht="13.5">
      <c r="A66" s="1">
        <v>18</v>
      </c>
      <c r="B66" s="1">
        <v>2</v>
      </c>
      <c r="C66" s="1">
        <v>1996</v>
      </c>
      <c r="D66" s="2">
        <v>19.52</v>
      </c>
      <c r="E66" s="1">
        <v>456</v>
      </c>
      <c r="F66" s="2">
        <v>29.63</v>
      </c>
      <c r="G66" s="1">
        <v>1416</v>
      </c>
      <c r="H66" s="2">
        <f t="shared" si="1"/>
        <v>14.575</v>
      </c>
      <c r="I66" s="1">
        <v>0</v>
      </c>
      <c r="J66" s="2">
        <v>81.9</v>
      </c>
      <c r="K66" s="2">
        <v>50.73</v>
      </c>
      <c r="L66" s="2">
        <v>50.76</v>
      </c>
      <c r="M66" s="2">
        <v>18.087</v>
      </c>
      <c r="N66" s="2">
        <v>289.05</v>
      </c>
    </row>
    <row r="67" spans="1:14" ht="13.5">
      <c r="A67" s="1">
        <v>19</v>
      </c>
      <c r="B67" s="1">
        <v>2</v>
      </c>
      <c r="C67" s="1">
        <v>1996</v>
      </c>
      <c r="D67" s="2">
        <v>21.34</v>
      </c>
      <c r="E67" s="1">
        <v>531</v>
      </c>
      <c r="F67" s="2">
        <v>25.72</v>
      </c>
      <c r="G67" s="1">
        <v>1215</v>
      </c>
      <c r="H67" s="2">
        <f t="shared" si="1"/>
        <v>13.530000000000001</v>
      </c>
      <c r="I67" s="1">
        <v>10.6</v>
      </c>
      <c r="J67" s="2">
        <v>89.2</v>
      </c>
      <c r="K67" s="2">
        <v>57.6</v>
      </c>
      <c r="L67" s="2">
        <v>57.36</v>
      </c>
      <c r="M67" s="2">
        <v>20.999</v>
      </c>
      <c r="N67" s="2">
        <v>323.63</v>
      </c>
    </row>
    <row r="68" spans="1:14" ht="13.5">
      <c r="A68" s="1">
        <v>20</v>
      </c>
      <c r="B68" s="1">
        <v>2</v>
      </c>
      <c r="C68" s="1">
        <v>1996</v>
      </c>
      <c r="D68" s="2">
        <v>15.21</v>
      </c>
      <c r="E68" s="1">
        <v>442</v>
      </c>
      <c r="F68" s="2">
        <v>18.16</v>
      </c>
      <c r="G68" s="1">
        <v>1158</v>
      </c>
      <c r="H68" s="2">
        <f t="shared" si="1"/>
        <v>6.685000000000002</v>
      </c>
      <c r="I68" s="1">
        <v>0.4</v>
      </c>
      <c r="J68" s="2">
        <v>100</v>
      </c>
      <c r="K68" s="2">
        <v>77.4</v>
      </c>
      <c r="L68" s="2">
        <v>32.88</v>
      </c>
      <c r="M68" s="2">
        <v>13.544</v>
      </c>
      <c r="N68" s="2">
        <v>160.37</v>
      </c>
    </row>
    <row r="69" spans="1:14" ht="13.5">
      <c r="A69" s="1">
        <v>21</v>
      </c>
      <c r="B69" s="1">
        <v>2</v>
      </c>
      <c r="C69" s="1">
        <v>1996</v>
      </c>
      <c r="D69" s="2">
        <v>10.39</v>
      </c>
      <c r="E69" s="1">
        <v>456</v>
      </c>
      <c r="F69" s="2">
        <v>16.2</v>
      </c>
      <c r="G69" s="1">
        <v>1358</v>
      </c>
      <c r="H69" s="2">
        <f t="shared" si="1"/>
        <v>3.295</v>
      </c>
      <c r="I69" s="1">
        <v>0.2</v>
      </c>
      <c r="J69" s="2">
        <v>98.5</v>
      </c>
      <c r="K69" s="2">
        <v>69.6</v>
      </c>
      <c r="L69" s="2">
        <v>47.16</v>
      </c>
      <c r="M69" s="2">
        <v>19.75</v>
      </c>
      <c r="N69" s="2">
        <v>151.69</v>
      </c>
    </row>
    <row r="70" spans="1:14" ht="13.5">
      <c r="A70" s="1">
        <v>22</v>
      </c>
      <c r="B70" s="1">
        <v>2</v>
      </c>
      <c r="C70" s="1">
        <v>1996</v>
      </c>
      <c r="D70" s="2">
        <v>6.637</v>
      </c>
      <c r="E70" s="1">
        <v>226</v>
      </c>
      <c r="F70" s="2">
        <v>20.32</v>
      </c>
      <c r="G70" s="1">
        <v>1528</v>
      </c>
      <c r="H70" s="2">
        <f t="shared" si="1"/>
        <v>3.4785000000000004</v>
      </c>
      <c r="I70" s="1">
        <v>0</v>
      </c>
      <c r="J70" s="2">
        <v>86.6</v>
      </c>
      <c r="K70" s="2">
        <v>48.22</v>
      </c>
      <c r="L70" s="2">
        <v>61.32</v>
      </c>
      <c r="M70" s="2">
        <v>23.203</v>
      </c>
      <c r="N70" s="2">
        <v>197.34</v>
      </c>
    </row>
    <row r="71" spans="1:14" ht="13.5">
      <c r="A71" s="1">
        <v>23</v>
      </c>
      <c r="B71" s="1">
        <v>2</v>
      </c>
      <c r="C71" s="1">
        <v>1996</v>
      </c>
      <c r="D71" s="2">
        <v>7.85</v>
      </c>
      <c r="E71" s="1">
        <v>340</v>
      </c>
      <c r="F71" s="2">
        <v>17.23</v>
      </c>
      <c r="G71" s="1">
        <v>1123</v>
      </c>
      <c r="H71" s="2">
        <f t="shared" si="1"/>
        <v>2.539999999999999</v>
      </c>
      <c r="I71" s="1">
        <v>0</v>
      </c>
      <c r="J71" s="2">
        <v>99</v>
      </c>
      <c r="K71" s="2">
        <v>50.49</v>
      </c>
      <c r="L71" s="2">
        <v>62.52</v>
      </c>
      <c r="M71" s="2">
        <v>11.414</v>
      </c>
      <c r="N71" s="2">
        <v>166.86</v>
      </c>
    </row>
    <row r="72" spans="1:14" ht="13.5">
      <c r="A72" s="1">
        <v>24</v>
      </c>
      <c r="B72" s="1">
        <v>2</v>
      </c>
      <c r="C72" s="1">
        <v>1996</v>
      </c>
      <c r="D72" s="2">
        <v>3.866</v>
      </c>
      <c r="E72" s="1">
        <v>250</v>
      </c>
      <c r="F72" s="2">
        <v>20.35</v>
      </c>
      <c r="G72" s="1">
        <v>1249</v>
      </c>
      <c r="H72" s="2">
        <f t="shared" si="1"/>
        <v>2.1080000000000005</v>
      </c>
      <c r="I72" s="1">
        <v>0</v>
      </c>
      <c r="J72" s="2">
        <v>96.8</v>
      </c>
      <c r="K72" s="2">
        <v>54.06</v>
      </c>
      <c r="L72" s="2">
        <v>68.28</v>
      </c>
      <c r="M72" s="2">
        <v>25.549</v>
      </c>
      <c r="N72" s="2">
        <v>187.72</v>
      </c>
    </row>
    <row r="73" spans="1:14" ht="13.5">
      <c r="A73" s="1">
        <v>25</v>
      </c>
      <c r="B73" s="1">
        <v>2</v>
      </c>
      <c r="C73" s="1">
        <v>1996</v>
      </c>
      <c r="D73" s="2">
        <v>5.038</v>
      </c>
      <c r="E73" s="1">
        <v>306</v>
      </c>
      <c r="F73" s="2">
        <v>19.66</v>
      </c>
      <c r="G73" s="1">
        <v>1323</v>
      </c>
      <c r="H73" s="2">
        <f t="shared" si="1"/>
        <v>2.349</v>
      </c>
      <c r="I73" s="1">
        <v>0</v>
      </c>
      <c r="J73" s="2">
        <v>98.8</v>
      </c>
      <c r="K73" s="2">
        <v>45.42</v>
      </c>
      <c r="L73" s="2">
        <v>33.24</v>
      </c>
      <c r="M73" s="2">
        <v>9.6313</v>
      </c>
      <c r="N73" s="2">
        <v>189.96</v>
      </c>
    </row>
    <row r="74" spans="1:14" ht="13.5">
      <c r="A74" s="1">
        <v>26</v>
      </c>
      <c r="B74" s="1">
        <v>2</v>
      </c>
      <c r="C74" s="1">
        <v>1996</v>
      </c>
      <c r="D74" s="2">
        <v>11.87</v>
      </c>
      <c r="E74" s="1">
        <v>520</v>
      </c>
      <c r="F74" s="2">
        <v>21.98</v>
      </c>
      <c r="G74" s="1">
        <v>1201</v>
      </c>
      <c r="H74" s="2">
        <f t="shared" si="1"/>
        <v>6.925000000000001</v>
      </c>
      <c r="I74" s="1">
        <v>0</v>
      </c>
      <c r="J74" s="2">
        <v>90.2</v>
      </c>
      <c r="K74" s="2">
        <v>57.48</v>
      </c>
      <c r="L74" s="2">
        <v>27.48</v>
      </c>
      <c r="M74" s="2">
        <v>10.593</v>
      </c>
      <c r="N74" s="2">
        <v>152.27</v>
      </c>
    </row>
    <row r="75" spans="1:14" ht="13.5">
      <c r="A75" s="1">
        <v>27</v>
      </c>
      <c r="B75" s="1">
        <v>2</v>
      </c>
      <c r="C75" s="1">
        <v>1996</v>
      </c>
      <c r="D75" s="2">
        <v>9.78</v>
      </c>
      <c r="E75" s="1">
        <v>133</v>
      </c>
      <c r="F75" s="2">
        <v>21.45</v>
      </c>
      <c r="G75" s="1">
        <v>1239</v>
      </c>
      <c r="H75" s="2">
        <f t="shared" si="1"/>
        <v>5.614999999999998</v>
      </c>
      <c r="I75" s="1">
        <v>0</v>
      </c>
      <c r="J75" s="2">
        <v>98.5</v>
      </c>
      <c r="K75" s="2">
        <v>57.6</v>
      </c>
      <c r="L75" s="2">
        <v>30.6</v>
      </c>
      <c r="M75" s="2">
        <v>12.843</v>
      </c>
      <c r="N75" s="2">
        <v>163.88</v>
      </c>
    </row>
    <row r="76" spans="1:14" ht="13.5">
      <c r="A76" s="1">
        <v>28</v>
      </c>
      <c r="B76" s="1">
        <v>2</v>
      </c>
      <c r="C76" s="1">
        <v>1996</v>
      </c>
      <c r="D76" s="2">
        <v>7.88</v>
      </c>
      <c r="E76" s="1">
        <v>626</v>
      </c>
      <c r="F76" s="2">
        <v>21.96</v>
      </c>
      <c r="G76" s="1">
        <v>1058</v>
      </c>
      <c r="H76" s="2">
        <f t="shared" si="1"/>
        <v>4.92</v>
      </c>
      <c r="I76" s="1">
        <v>0</v>
      </c>
      <c r="J76" s="2">
        <v>99.6</v>
      </c>
      <c r="K76" s="2">
        <v>50.85</v>
      </c>
      <c r="L76" s="2">
        <v>28.8</v>
      </c>
      <c r="M76" s="2">
        <v>7.9293</v>
      </c>
      <c r="N76" s="2">
        <v>168.38</v>
      </c>
    </row>
    <row r="77" spans="1:14" ht="13.5">
      <c r="A77" s="1">
        <v>29</v>
      </c>
      <c r="B77" s="1">
        <v>2</v>
      </c>
      <c r="C77" s="1">
        <v>1996</v>
      </c>
      <c r="D77" s="2">
        <v>8.84</v>
      </c>
      <c r="E77" s="1">
        <v>617</v>
      </c>
      <c r="F77" s="2">
        <v>24.33</v>
      </c>
      <c r="G77" s="1">
        <v>1058</v>
      </c>
      <c r="H77" s="2">
        <f t="shared" si="1"/>
        <v>6.585000000000001</v>
      </c>
      <c r="I77" s="1">
        <v>0</v>
      </c>
      <c r="J77" s="2">
        <v>100</v>
      </c>
      <c r="K77" s="2">
        <v>62.99</v>
      </c>
      <c r="L77" s="2">
        <v>48.48</v>
      </c>
      <c r="M77" s="2">
        <v>10.11</v>
      </c>
      <c r="N77" s="2">
        <v>173.23</v>
      </c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 t="s">
        <v>1</v>
      </c>
      <c r="B79" s="2"/>
      <c r="C79" s="2"/>
      <c r="D79" s="2">
        <f>AVERAGE(D49:D77)</f>
        <v>12.991068965517236</v>
      </c>
      <c r="E79" s="2"/>
      <c r="F79" s="2">
        <f>AVERAGE(F49:F77)</f>
        <v>23.18068965517242</v>
      </c>
      <c r="G79" s="2"/>
      <c r="H79" s="2"/>
      <c r="I79" s="2"/>
      <c r="J79" s="2">
        <f>AVERAGE(J49:J77)</f>
        <v>90.77103448275862</v>
      </c>
      <c r="K79" s="2">
        <f>AVERAGE(K49:K77)</f>
        <v>55.522068965517235</v>
      </c>
      <c r="L79" s="2"/>
      <c r="M79" s="2">
        <f>AVERAGE(M49:M77)</f>
        <v>16.56285172413793</v>
      </c>
      <c r="N79" s="2">
        <f>AVERAGE(N49:N77)</f>
        <v>209.3886551724138</v>
      </c>
    </row>
    <row r="80" spans="1:14" ht="13.5">
      <c r="A80" s="2" t="s">
        <v>2</v>
      </c>
      <c r="B80" s="2"/>
      <c r="C80" s="2"/>
      <c r="D80" s="2"/>
      <c r="E80" s="2"/>
      <c r="F80" s="2"/>
      <c r="G80" s="2"/>
      <c r="H80" s="2">
        <f>SUM(H49:H77)</f>
        <v>234.49049999999997</v>
      </c>
      <c r="I80" s="2">
        <f>SUM(I49:I77)</f>
        <v>35.6</v>
      </c>
      <c r="J80" s="2"/>
      <c r="K80" s="2"/>
      <c r="L80" s="2"/>
      <c r="M80" s="2"/>
      <c r="N80" s="2"/>
    </row>
    <row r="81" spans="1:14" ht="13.5">
      <c r="A81" s="2" t="s">
        <v>3</v>
      </c>
      <c r="B81" s="2"/>
      <c r="C81" s="2"/>
      <c r="D81" s="2"/>
      <c r="E81" s="2"/>
      <c r="F81" s="2">
        <f>MAX(F49:F77)</f>
        <v>30.96</v>
      </c>
      <c r="G81" s="2"/>
      <c r="H81" s="2"/>
      <c r="I81" s="2"/>
      <c r="J81" s="2">
        <f>MAX(J49:J77)</f>
        <v>100</v>
      </c>
      <c r="K81" s="2"/>
      <c r="L81" s="2">
        <f>MAX(L49:L77)</f>
        <v>79.4</v>
      </c>
      <c r="M81" s="2"/>
      <c r="N81" s="2"/>
    </row>
    <row r="82" spans="1:14" ht="13.5">
      <c r="A82" s="2" t="s">
        <v>4</v>
      </c>
      <c r="B82" s="2"/>
      <c r="C82" s="2"/>
      <c r="D82" s="2">
        <f>MIN(D49:D77)</f>
        <v>3.866</v>
      </c>
      <c r="E82" s="2"/>
      <c r="F82" s="2"/>
      <c r="G82" s="2"/>
      <c r="H82" s="2"/>
      <c r="I82" s="2"/>
      <c r="J82" s="2"/>
      <c r="K82" s="2">
        <f>MIN(K49:K77)</f>
        <v>26.36</v>
      </c>
      <c r="L82" s="2"/>
      <c r="M82" s="2"/>
      <c r="N82" s="2"/>
    </row>
    <row r="83" spans="1:4" ht="13.5">
      <c r="A83" s="2" t="s">
        <v>5</v>
      </c>
      <c r="B83" s="2"/>
      <c r="C83" s="2"/>
      <c r="D83" s="2">
        <f>SUM(D79+F79)/2</f>
        <v>18.08587931034483</v>
      </c>
    </row>
    <row r="84" spans="1:14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3.5">
      <c r="A85" s="4"/>
      <c r="B85" s="4"/>
      <c r="C85" s="4"/>
      <c r="D85" s="4"/>
      <c r="E85" s="4"/>
      <c r="F85" s="4"/>
      <c r="G85" s="4"/>
      <c r="H85" s="5" t="s">
        <v>13</v>
      </c>
      <c r="I85" s="4"/>
      <c r="J85" s="4"/>
      <c r="K85" s="4"/>
      <c r="L85" s="5" t="s">
        <v>12</v>
      </c>
      <c r="M85" s="5" t="s">
        <v>25</v>
      </c>
      <c r="N85" s="5" t="s">
        <v>25</v>
      </c>
    </row>
    <row r="86" spans="1:14" ht="13.5">
      <c r="A86" s="5" t="s">
        <v>0</v>
      </c>
      <c r="B86" s="5" t="s">
        <v>6</v>
      </c>
      <c r="C86" s="5" t="s">
        <v>7</v>
      </c>
      <c r="D86" s="5" t="s">
        <v>8</v>
      </c>
      <c r="E86" s="5" t="s">
        <v>11</v>
      </c>
      <c r="F86" s="5" t="s">
        <v>12</v>
      </c>
      <c r="G86" s="5" t="s">
        <v>11</v>
      </c>
      <c r="H86" s="5" t="s">
        <v>14</v>
      </c>
      <c r="I86" s="5" t="s">
        <v>17</v>
      </c>
      <c r="J86" s="5" t="s">
        <v>12</v>
      </c>
      <c r="K86" s="5" t="s">
        <v>8</v>
      </c>
      <c r="L86" s="5" t="s">
        <v>22</v>
      </c>
      <c r="M86" s="5" t="s">
        <v>22</v>
      </c>
      <c r="N86" s="5" t="s">
        <v>22</v>
      </c>
    </row>
    <row r="87" spans="1:14" ht="13.5">
      <c r="A87" s="4"/>
      <c r="B87" s="4"/>
      <c r="C87" s="4"/>
      <c r="D87" s="5" t="s">
        <v>9</v>
      </c>
      <c r="E87" s="5" t="s">
        <v>8</v>
      </c>
      <c r="F87" s="5" t="s">
        <v>9</v>
      </c>
      <c r="G87" s="5" t="s">
        <v>12</v>
      </c>
      <c r="H87" s="5" t="s">
        <v>15</v>
      </c>
      <c r="I87" s="5" t="s">
        <v>18</v>
      </c>
      <c r="J87" s="5" t="s">
        <v>20</v>
      </c>
      <c r="K87" s="5" t="s">
        <v>20</v>
      </c>
      <c r="L87" s="5" t="s">
        <v>23</v>
      </c>
      <c r="M87" s="5" t="s">
        <v>23</v>
      </c>
      <c r="N87" s="5" t="s">
        <v>26</v>
      </c>
    </row>
    <row r="88" spans="1:14" ht="13.5">
      <c r="A88" s="4"/>
      <c r="B88" s="4"/>
      <c r="C88" s="4"/>
      <c r="D88" s="5" t="s">
        <v>10</v>
      </c>
      <c r="E88" s="4"/>
      <c r="F88" s="5" t="s">
        <v>10</v>
      </c>
      <c r="G88" s="4"/>
      <c r="H88" s="5" t="s">
        <v>16</v>
      </c>
      <c r="I88" s="5" t="s">
        <v>19</v>
      </c>
      <c r="J88" s="5" t="s">
        <v>21</v>
      </c>
      <c r="K88" s="5" t="s">
        <v>21</v>
      </c>
      <c r="L88" s="5" t="s">
        <v>24</v>
      </c>
      <c r="M88" s="5" t="s">
        <v>24</v>
      </c>
      <c r="N88" s="5" t="s">
        <v>27</v>
      </c>
    </row>
    <row r="89" spans="1:14" ht="13.5">
      <c r="A89" s="1">
        <v>1</v>
      </c>
      <c r="B89" s="1">
        <v>3</v>
      </c>
      <c r="C89" s="1">
        <v>1996</v>
      </c>
      <c r="D89" s="2">
        <v>11.8</v>
      </c>
      <c r="E89" s="1">
        <v>2324</v>
      </c>
      <c r="F89" s="2">
        <v>27.79</v>
      </c>
      <c r="G89" s="1">
        <v>1313</v>
      </c>
      <c r="H89" s="2">
        <f aca="true" t="shared" si="2" ref="H89:H119">IF((D89+F89)/2-10&lt;=0,0,(D89+F89)/2-10)</f>
        <v>9.795000000000002</v>
      </c>
      <c r="I89" s="1">
        <v>0</v>
      </c>
      <c r="J89" s="2">
        <v>100</v>
      </c>
      <c r="K89" s="2">
        <v>62.23</v>
      </c>
      <c r="L89" s="2">
        <v>47.64</v>
      </c>
      <c r="M89" s="2">
        <v>12.136</v>
      </c>
      <c r="N89" s="2">
        <v>133.9</v>
      </c>
    </row>
    <row r="90" spans="1:14" ht="13.5">
      <c r="A90" s="1">
        <v>2</v>
      </c>
      <c r="B90" s="1">
        <v>3</v>
      </c>
      <c r="C90" s="1">
        <v>1996</v>
      </c>
      <c r="D90" s="2">
        <v>18.72</v>
      </c>
      <c r="E90" s="1">
        <v>311</v>
      </c>
      <c r="F90" s="2">
        <v>24.36</v>
      </c>
      <c r="G90" s="1">
        <v>1020</v>
      </c>
      <c r="H90" s="2">
        <f t="shared" si="2"/>
        <v>11.54</v>
      </c>
      <c r="I90" s="1">
        <v>13.2</v>
      </c>
      <c r="J90" s="2">
        <v>71.8</v>
      </c>
      <c r="K90" s="2">
        <v>34.9</v>
      </c>
      <c r="L90" s="2">
        <v>60.12</v>
      </c>
      <c r="M90" s="2">
        <v>21.088</v>
      </c>
      <c r="N90" s="2">
        <v>315.94</v>
      </c>
    </row>
    <row r="91" spans="1:14" ht="13.5">
      <c r="A91" s="1">
        <v>3</v>
      </c>
      <c r="B91" s="1">
        <v>3</v>
      </c>
      <c r="C91" s="1">
        <v>1996</v>
      </c>
      <c r="D91" s="2">
        <v>15.27</v>
      </c>
      <c r="E91" s="1">
        <v>601</v>
      </c>
      <c r="F91" s="2">
        <v>17.19</v>
      </c>
      <c r="G91" s="1">
        <v>1149</v>
      </c>
      <c r="H91" s="2">
        <f t="shared" si="2"/>
        <v>6.23</v>
      </c>
      <c r="I91" s="1">
        <v>4</v>
      </c>
      <c r="J91" s="2">
        <v>100</v>
      </c>
      <c r="K91" s="2">
        <v>54.5</v>
      </c>
      <c r="L91" s="2">
        <v>56.76</v>
      </c>
      <c r="M91" s="2">
        <v>14.575</v>
      </c>
      <c r="N91" s="2">
        <v>173.88</v>
      </c>
    </row>
    <row r="92" spans="1:14" ht="13.5">
      <c r="A92" s="1">
        <v>4</v>
      </c>
      <c r="B92" s="1">
        <v>3</v>
      </c>
      <c r="C92" s="1">
        <v>1996</v>
      </c>
      <c r="D92" s="2">
        <v>12.19</v>
      </c>
      <c r="E92" s="1">
        <v>604</v>
      </c>
      <c r="F92" s="2">
        <v>15.45</v>
      </c>
      <c r="G92" s="1">
        <v>1312</v>
      </c>
      <c r="H92" s="2">
        <f t="shared" si="2"/>
        <v>3.8200000000000003</v>
      </c>
      <c r="I92" s="1">
        <v>0.2</v>
      </c>
      <c r="J92" s="2">
        <v>98.4</v>
      </c>
      <c r="K92" s="2">
        <v>71.3</v>
      </c>
      <c r="L92" s="2">
        <v>30.84</v>
      </c>
      <c r="M92" s="2">
        <v>9.4068</v>
      </c>
      <c r="N92" s="2">
        <v>132.05</v>
      </c>
    </row>
    <row r="93" spans="1:14" ht="13.5">
      <c r="A93" s="1">
        <v>5</v>
      </c>
      <c r="B93" s="1">
        <v>3</v>
      </c>
      <c r="C93" s="1">
        <v>1996</v>
      </c>
      <c r="D93" s="2">
        <v>11.65</v>
      </c>
      <c r="E93" s="1">
        <v>412</v>
      </c>
      <c r="F93" s="2">
        <v>16.44</v>
      </c>
      <c r="G93" s="1">
        <v>1330</v>
      </c>
      <c r="H93" s="2">
        <f t="shared" si="2"/>
        <v>4.045000000000002</v>
      </c>
      <c r="I93" s="1">
        <v>0</v>
      </c>
      <c r="J93" s="2">
        <v>90.9</v>
      </c>
      <c r="K93" s="2">
        <v>67.17</v>
      </c>
      <c r="L93" s="2">
        <v>39.96</v>
      </c>
      <c r="M93" s="2">
        <v>15.779</v>
      </c>
      <c r="N93" s="2">
        <v>160.73</v>
      </c>
    </row>
    <row r="94" spans="1:14" ht="13.5">
      <c r="A94" s="1">
        <v>6</v>
      </c>
      <c r="B94" s="1">
        <v>3</v>
      </c>
      <c r="C94" s="1">
        <v>1996</v>
      </c>
      <c r="D94" s="2">
        <v>6.424</v>
      </c>
      <c r="E94" s="1">
        <v>447</v>
      </c>
      <c r="F94" s="2">
        <v>18.15</v>
      </c>
      <c r="G94" s="1">
        <v>1119</v>
      </c>
      <c r="H94" s="2">
        <f t="shared" si="2"/>
        <v>2.286999999999999</v>
      </c>
      <c r="I94" s="1">
        <v>0</v>
      </c>
      <c r="J94" s="2">
        <v>95</v>
      </c>
      <c r="K94" s="2">
        <v>63.13</v>
      </c>
      <c r="L94" s="2">
        <v>59.52</v>
      </c>
      <c r="M94" s="2">
        <v>20.95</v>
      </c>
      <c r="N94" s="2">
        <v>191.28</v>
      </c>
    </row>
    <row r="95" spans="1:14" ht="13.5">
      <c r="A95" s="1">
        <v>7</v>
      </c>
      <c r="B95" s="1">
        <v>3</v>
      </c>
      <c r="C95" s="1">
        <v>1996</v>
      </c>
      <c r="D95" s="2">
        <v>8.67</v>
      </c>
      <c r="E95" s="1">
        <v>435</v>
      </c>
      <c r="F95" s="2">
        <v>18.81</v>
      </c>
      <c r="G95" s="1">
        <v>1319</v>
      </c>
      <c r="H95" s="2">
        <f t="shared" si="2"/>
        <v>3.7399999999999984</v>
      </c>
      <c r="I95" s="1">
        <v>0</v>
      </c>
      <c r="J95" s="2">
        <v>88.6</v>
      </c>
      <c r="K95" s="2">
        <v>57.19</v>
      </c>
      <c r="L95" s="2">
        <v>43.08</v>
      </c>
      <c r="M95" s="2">
        <v>16.801</v>
      </c>
      <c r="N95" s="2">
        <v>192.09</v>
      </c>
    </row>
    <row r="96" spans="1:14" ht="13.5">
      <c r="A96" s="1">
        <v>8</v>
      </c>
      <c r="B96" s="1">
        <v>3</v>
      </c>
      <c r="C96" s="1">
        <v>1996</v>
      </c>
      <c r="D96" s="2">
        <v>8.24</v>
      </c>
      <c r="E96" s="1">
        <v>344</v>
      </c>
      <c r="F96" s="2">
        <v>20.32</v>
      </c>
      <c r="G96" s="1">
        <v>1257</v>
      </c>
      <c r="H96" s="2">
        <f t="shared" si="2"/>
        <v>4.280000000000001</v>
      </c>
      <c r="I96" s="1">
        <v>0</v>
      </c>
      <c r="J96" s="2">
        <v>97.6</v>
      </c>
      <c r="K96" s="2">
        <v>50.51</v>
      </c>
      <c r="L96" s="2">
        <v>28.92</v>
      </c>
      <c r="M96" s="2">
        <v>11.104</v>
      </c>
      <c r="N96" s="2">
        <v>180.84</v>
      </c>
    </row>
    <row r="97" spans="1:14" ht="13.5">
      <c r="A97" s="1">
        <v>9</v>
      </c>
      <c r="B97" s="1">
        <v>3</v>
      </c>
      <c r="C97" s="1">
        <v>1996</v>
      </c>
      <c r="D97" s="2">
        <v>5.878</v>
      </c>
      <c r="E97" s="1">
        <v>422</v>
      </c>
      <c r="F97" s="2">
        <v>21.74</v>
      </c>
      <c r="G97" s="1">
        <v>1400</v>
      </c>
      <c r="H97" s="2">
        <f t="shared" si="2"/>
        <v>3.8089999999999993</v>
      </c>
      <c r="I97" s="1">
        <v>0</v>
      </c>
      <c r="J97" s="2">
        <v>100</v>
      </c>
      <c r="K97" s="2">
        <v>49.06</v>
      </c>
      <c r="L97" s="2">
        <v>34.08</v>
      </c>
      <c r="M97" s="2">
        <v>9.4998</v>
      </c>
      <c r="N97" s="2">
        <v>170.3</v>
      </c>
    </row>
    <row r="98" spans="1:14" ht="13.5">
      <c r="A98" s="1">
        <v>10</v>
      </c>
      <c r="B98" s="1">
        <v>3</v>
      </c>
      <c r="C98" s="1">
        <v>1996</v>
      </c>
      <c r="D98" s="2">
        <v>9.97</v>
      </c>
      <c r="E98" s="1">
        <v>233</v>
      </c>
      <c r="F98" s="2">
        <v>20.68</v>
      </c>
      <c r="G98" s="1">
        <v>951</v>
      </c>
      <c r="H98" s="2">
        <f t="shared" si="2"/>
        <v>5.324999999999999</v>
      </c>
      <c r="I98" s="1">
        <v>7.2</v>
      </c>
      <c r="J98" s="2">
        <v>100</v>
      </c>
      <c r="K98" s="2">
        <v>63.48</v>
      </c>
      <c r="L98" s="2">
        <v>28.2</v>
      </c>
      <c r="M98" s="2">
        <v>8.3859</v>
      </c>
      <c r="N98" s="2">
        <v>148.47</v>
      </c>
    </row>
    <row r="99" spans="1:14" ht="13.5">
      <c r="A99" s="1">
        <v>11</v>
      </c>
      <c r="B99" s="1">
        <v>3</v>
      </c>
      <c r="C99" s="1">
        <v>1996</v>
      </c>
      <c r="D99" s="2">
        <v>3.79</v>
      </c>
      <c r="E99" s="1">
        <v>603</v>
      </c>
      <c r="F99" s="2">
        <v>17.84</v>
      </c>
      <c r="G99" s="1">
        <v>1326</v>
      </c>
      <c r="H99" s="2">
        <f t="shared" si="2"/>
        <v>0.8149999999999995</v>
      </c>
      <c r="I99" s="1">
        <v>0.2</v>
      </c>
      <c r="J99" s="2">
        <v>96.9</v>
      </c>
      <c r="K99" s="2">
        <v>56.02</v>
      </c>
      <c r="L99" s="2">
        <v>62.64</v>
      </c>
      <c r="M99" s="2">
        <v>17.796</v>
      </c>
      <c r="N99" s="2">
        <v>176.26</v>
      </c>
    </row>
    <row r="100" spans="1:14" ht="13.5">
      <c r="A100" s="1">
        <v>12</v>
      </c>
      <c r="B100" s="1">
        <v>3</v>
      </c>
      <c r="C100" s="1">
        <v>1996</v>
      </c>
      <c r="D100" s="2">
        <v>4.371</v>
      </c>
      <c r="E100" s="1">
        <v>257</v>
      </c>
      <c r="F100" s="2">
        <v>19.24</v>
      </c>
      <c r="G100" s="1">
        <v>1110</v>
      </c>
      <c r="H100" s="2">
        <f t="shared" si="2"/>
        <v>1.8054999999999986</v>
      </c>
      <c r="I100" s="1">
        <v>0</v>
      </c>
      <c r="J100" s="2">
        <v>96.4</v>
      </c>
      <c r="K100" s="2">
        <v>42.03</v>
      </c>
      <c r="L100" s="2">
        <v>52.2</v>
      </c>
      <c r="M100" s="2">
        <v>14.971</v>
      </c>
      <c r="N100" s="2">
        <v>215.15</v>
      </c>
    </row>
    <row r="101" spans="1:14" ht="13.5">
      <c r="A101" s="1">
        <v>13</v>
      </c>
      <c r="B101" s="1">
        <v>3</v>
      </c>
      <c r="C101" s="1">
        <v>1996</v>
      </c>
      <c r="D101" s="2">
        <v>4.857</v>
      </c>
      <c r="E101" s="1">
        <v>530</v>
      </c>
      <c r="F101" s="2">
        <v>21.42</v>
      </c>
      <c r="G101" s="1">
        <v>1454</v>
      </c>
      <c r="H101" s="2">
        <f t="shared" si="2"/>
        <v>3.1385000000000005</v>
      </c>
      <c r="I101" s="1">
        <v>0</v>
      </c>
      <c r="J101" s="2">
        <v>100</v>
      </c>
      <c r="K101" s="2">
        <v>50.21</v>
      </c>
      <c r="L101" s="2">
        <v>26.04</v>
      </c>
      <c r="M101" s="2">
        <v>7.551</v>
      </c>
      <c r="N101" s="2">
        <v>173.4</v>
      </c>
    </row>
    <row r="102" spans="1:14" ht="13.5">
      <c r="A102" s="1">
        <v>14</v>
      </c>
      <c r="B102" s="1">
        <v>3</v>
      </c>
      <c r="C102" s="1">
        <v>1996</v>
      </c>
      <c r="D102" s="2">
        <v>11.72</v>
      </c>
      <c r="E102" s="1">
        <v>2150</v>
      </c>
      <c r="F102" s="2">
        <v>23.68</v>
      </c>
      <c r="G102" s="1">
        <v>1413</v>
      </c>
      <c r="H102" s="2">
        <f t="shared" si="2"/>
        <v>7.699999999999999</v>
      </c>
      <c r="I102" s="1">
        <v>1.4</v>
      </c>
      <c r="J102" s="2">
        <v>95.3</v>
      </c>
      <c r="K102" s="2">
        <v>60.04</v>
      </c>
      <c r="L102" s="2">
        <v>36.24</v>
      </c>
      <c r="M102" s="2">
        <v>13.09</v>
      </c>
      <c r="N102" s="2">
        <v>218.54</v>
      </c>
    </row>
    <row r="103" spans="1:14" ht="13.5">
      <c r="A103" s="1">
        <v>15</v>
      </c>
      <c r="B103" s="1">
        <v>3</v>
      </c>
      <c r="C103" s="1">
        <v>1996</v>
      </c>
      <c r="D103" s="2">
        <v>14.46</v>
      </c>
      <c r="E103" s="1">
        <v>631</v>
      </c>
      <c r="F103" s="2">
        <v>22.49</v>
      </c>
      <c r="G103" s="1">
        <v>1439</v>
      </c>
      <c r="H103" s="2">
        <f t="shared" si="2"/>
        <v>8.475000000000001</v>
      </c>
      <c r="I103" s="1">
        <v>1.4</v>
      </c>
      <c r="J103" s="2">
        <v>95.8</v>
      </c>
      <c r="K103" s="2">
        <v>47.66</v>
      </c>
      <c r="L103" s="2">
        <v>59.64</v>
      </c>
      <c r="M103" s="2">
        <v>21.148</v>
      </c>
      <c r="N103" s="2">
        <v>317.58</v>
      </c>
    </row>
    <row r="104" spans="1:14" ht="13.5">
      <c r="A104" s="1">
        <v>16</v>
      </c>
      <c r="B104" s="1">
        <v>3</v>
      </c>
      <c r="C104" s="1">
        <v>1996</v>
      </c>
      <c r="D104" s="2">
        <v>4.417</v>
      </c>
      <c r="E104" s="1">
        <v>646</v>
      </c>
      <c r="F104" s="2">
        <v>17.64</v>
      </c>
      <c r="G104" s="1">
        <v>846</v>
      </c>
      <c r="H104" s="2">
        <f t="shared" si="2"/>
        <v>1.028500000000001</v>
      </c>
      <c r="I104" s="1">
        <v>6.8</v>
      </c>
      <c r="J104" s="2">
        <v>100</v>
      </c>
      <c r="K104" s="2">
        <v>50.01</v>
      </c>
      <c r="L104" s="2">
        <v>59.52</v>
      </c>
      <c r="M104" s="2">
        <v>13.784</v>
      </c>
      <c r="N104" s="2">
        <v>274.05</v>
      </c>
    </row>
    <row r="105" spans="1:14" ht="13.5">
      <c r="A105" s="1">
        <v>17</v>
      </c>
      <c r="B105" s="1">
        <v>3</v>
      </c>
      <c r="C105" s="1">
        <v>1996</v>
      </c>
      <c r="D105" s="2">
        <v>10</v>
      </c>
      <c r="E105" s="1">
        <v>1229</v>
      </c>
      <c r="F105" s="2">
        <v>22.24</v>
      </c>
      <c r="G105" s="1">
        <v>1600</v>
      </c>
      <c r="H105" s="2">
        <f t="shared" si="2"/>
        <v>6.119999999999997</v>
      </c>
      <c r="I105" s="1">
        <v>6</v>
      </c>
      <c r="J105" s="2">
        <v>90.2</v>
      </c>
      <c r="K105" s="2">
        <v>59.32</v>
      </c>
      <c r="L105" s="2">
        <v>64.32</v>
      </c>
      <c r="M105" s="2">
        <v>16.484</v>
      </c>
      <c r="N105" s="2">
        <v>223.8</v>
      </c>
    </row>
    <row r="106" spans="1:14" ht="13.5">
      <c r="A106" s="1">
        <v>18</v>
      </c>
      <c r="B106" s="1">
        <v>3</v>
      </c>
      <c r="C106" s="1">
        <v>1996</v>
      </c>
      <c r="D106" s="2">
        <v>16.86</v>
      </c>
      <c r="E106" s="1">
        <v>1941</v>
      </c>
      <c r="F106" s="2">
        <v>24.12</v>
      </c>
      <c r="G106" s="1">
        <v>1507</v>
      </c>
      <c r="H106" s="2">
        <f t="shared" si="2"/>
        <v>10.490000000000002</v>
      </c>
      <c r="I106" s="1">
        <v>0</v>
      </c>
      <c r="J106" s="2">
        <v>96.4</v>
      </c>
      <c r="K106" s="2">
        <v>38.8</v>
      </c>
      <c r="L106" s="2">
        <v>88.4</v>
      </c>
      <c r="M106" s="2">
        <v>26.305</v>
      </c>
      <c r="N106" s="2">
        <v>306.25</v>
      </c>
    </row>
    <row r="107" spans="1:14" ht="13.5">
      <c r="A107" s="1">
        <v>19</v>
      </c>
      <c r="B107" s="1">
        <v>3</v>
      </c>
      <c r="C107" s="1">
        <v>1996</v>
      </c>
      <c r="D107" s="2">
        <v>12.62</v>
      </c>
      <c r="E107" s="1">
        <v>429</v>
      </c>
      <c r="F107" s="2">
        <v>21.09</v>
      </c>
      <c r="G107" s="1">
        <v>1500</v>
      </c>
      <c r="H107" s="2">
        <f t="shared" si="2"/>
        <v>6.855</v>
      </c>
      <c r="I107" s="1">
        <v>5.6</v>
      </c>
      <c r="J107" s="2">
        <v>91.9</v>
      </c>
      <c r="K107" s="2">
        <v>48.72</v>
      </c>
      <c r="L107" s="2">
        <v>65.04</v>
      </c>
      <c r="M107" s="2">
        <v>19.18</v>
      </c>
      <c r="N107" s="2">
        <v>305.16</v>
      </c>
    </row>
    <row r="108" spans="1:14" ht="13.5">
      <c r="A108" s="1">
        <v>20</v>
      </c>
      <c r="B108" s="1">
        <v>3</v>
      </c>
      <c r="C108" s="1">
        <v>1996</v>
      </c>
      <c r="D108" s="2">
        <v>8.77</v>
      </c>
      <c r="E108" s="1">
        <v>643</v>
      </c>
      <c r="F108" s="2">
        <v>20.25</v>
      </c>
      <c r="G108" s="1">
        <v>1606</v>
      </c>
      <c r="H108" s="2">
        <f t="shared" si="2"/>
        <v>4.51</v>
      </c>
      <c r="I108" s="1">
        <v>0</v>
      </c>
      <c r="J108" s="2">
        <v>94</v>
      </c>
      <c r="K108" s="2">
        <v>65.1</v>
      </c>
      <c r="L108" s="2">
        <v>60.72</v>
      </c>
      <c r="M108" s="2">
        <v>18.88</v>
      </c>
      <c r="N108" s="2">
        <v>285.7</v>
      </c>
    </row>
    <row r="109" spans="1:14" ht="13.5">
      <c r="A109" s="1">
        <v>21</v>
      </c>
      <c r="B109" s="1">
        <v>3</v>
      </c>
      <c r="C109" s="1">
        <v>1996</v>
      </c>
      <c r="D109" s="2">
        <v>7.39</v>
      </c>
      <c r="E109" s="1">
        <v>636</v>
      </c>
      <c r="F109" s="2">
        <v>22.57</v>
      </c>
      <c r="G109" s="1">
        <v>1409</v>
      </c>
      <c r="H109" s="2">
        <f t="shared" si="2"/>
        <v>4.98</v>
      </c>
      <c r="I109" s="1">
        <v>0</v>
      </c>
      <c r="J109" s="2">
        <v>100</v>
      </c>
      <c r="K109" s="2">
        <v>69.38</v>
      </c>
      <c r="L109" s="2">
        <v>27.84</v>
      </c>
      <c r="M109" s="2">
        <v>8.0063</v>
      </c>
      <c r="N109" s="2">
        <v>161.78</v>
      </c>
    </row>
    <row r="110" spans="1:14" ht="13.5">
      <c r="A110" s="1">
        <v>22</v>
      </c>
      <c r="B110" s="1">
        <v>3</v>
      </c>
      <c r="C110" s="1">
        <v>1996</v>
      </c>
      <c r="D110" s="2">
        <v>14.78</v>
      </c>
      <c r="E110" s="1">
        <v>703</v>
      </c>
      <c r="F110" s="2">
        <v>19.75</v>
      </c>
      <c r="G110" s="1">
        <v>1142</v>
      </c>
      <c r="H110" s="2">
        <f t="shared" si="2"/>
        <v>7.265000000000001</v>
      </c>
      <c r="I110" s="1">
        <v>15.2</v>
      </c>
      <c r="J110" s="2">
        <v>93.6</v>
      </c>
      <c r="K110" s="2">
        <v>51.57</v>
      </c>
      <c r="L110" s="2">
        <v>63.84</v>
      </c>
      <c r="M110" s="2">
        <v>21.198</v>
      </c>
      <c r="N110" s="2">
        <v>324.65</v>
      </c>
    </row>
    <row r="111" spans="1:14" ht="13.5">
      <c r="A111" s="1">
        <v>23</v>
      </c>
      <c r="B111" s="1">
        <v>3</v>
      </c>
      <c r="C111" s="1">
        <v>1996</v>
      </c>
      <c r="D111" s="2">
        <v>13.43</v>
      </c>
      <c r="E111" s="1">
        <v>842</v>
      </c>
      <c r="F111" s="2">
        <v>18.03</v>
      </c>
      <c r="G111" s="1">
        <v>1121</v>
      </c>
      <c r="H111" s="2">
        <f t="shared" si="2"/>
        <v>5.73</v>
      </c>
      <c r="I111" s="1">
        <v>0.2</v>
      </c>
      <c r="J111" s="2">
        <v>100</v>
      </c>
      <c r="K111" s="2">
        <v>76</v>
      </c>
      <c r="L111" s="2">
        <v>36.84</v>
      </c>
      <c r="M111" s="2">
        <v>8.3071</v>
      </c>
      <c r="N111" s="2">
        <v>225.3</v>
      </c>
    </row>
    <row r="112" spans="1:14" ht="13.5">
      <c r="A112" s="1">
        <v>24</v>
      </c>
      <c r="B112" s="1">
        <v>3</v>
      </c>
      <c r="C112" s="1">
        <v>1996</v>
      </c>
      <c r="D112" s="2">
        <v>2.843</v>
      </c>
      <c r="E112" s="1">
        <v>652</v>
      </c>
      <c r="F112" s="2">
        <v>18.11</v>
      </c>
      <c r="G112" s="1">
        <v>1427</v>
      </c>
      <c r="H112" s="2">
        <f t="shared" si="2"/>
        <v>0.4764999999999997</v>
      </c>
      <c r="I112" s="1">
        <v>0.2</v>
      </c>
      <c r="J112" s="2">
        <v>96.8</v>
      </c>
      <c r="K112" s="2">
        <v>59.95</v>
      </c>
      <c r="L112" s="2">
        <v>66.24</v>
      </c>
      <c r="M112" s="2">
        <v>16.39</v>
      </c>
      <c r="N112" s="2">
        <v>199.55</v>
      </c>
    </row>
    <row r="113" spans="1:14" ht="13.5">
      <c r="A113" s="1">
        <v>25</v>
      </c>
      <c r="B113" s="1">
        <v>3</v>
      </c>
      <c r="C113" s="1">
        <v>1996</v>
      </c>
      <c r="D113" s="2">
        <v>8.54</v>
      </c>
      <c r="E113" s="1">
        <v>529</v>
      </c>
      <c r="F113" s="2">
        <v>17.99</v>
      </c>
      <c r="G113" s="1">
        <v>1040</v>
      </c>
      <c r="H113" s="2">
        <f t="shared" si="2"/>
        <v>3.264999999999999</v>
      </c>
      <c r="I113" s="1">
        <v>0</v>
      </c>
      <c r="J113" s="2">
        <v>96.5</v>
      </c>
      <c r="K113" s="2">
        <v>46.12</v>
      </c>
      <c r="L113" s="2">
        <v>34.2</v>
      </c>
      <c r="M113" s="2">
        <v>12.106</v>
      </c>
      <c r="N113" s="2">
        <v>164.44</v>
      </c>
    </row>
    <row r="114" spans="1:14" ht="13.5">
      <c r="A114" s="1">
        <v>26</v>
      </c>
      <c r="B114" s="1">
        <v>3</v>
      </c>
      <c r="C114" s="1">
        <v>1996</v>
      </c>
      <c r="D114" s="2">
        <v>5.963</v>
      </c>
      <c r="E114" s="1">
        <v>640</v>
      </c>
      <c r="F114" s="2">
        <v>16.79</v>
      </c>
      <c r="G114" s="1">
        <v>1312</v>
      </c>
      <c r="H114" s="2">
        <f t="shared" si="2"/>
        <v>1.3765</v>
      </c>
      <c r="I114" s="1">
        <v>0</v>
      </c>
      <c r="J114" s="2">
        <v>100</v>
      </c>
      <c r="K114" s="2">
        <v>68.09</v>
      </c>
      <c r="L114" s="2">
        <v>28.32</v>
      </c>
      <c r="M114" s="2">
        <v>8.6913</v>
      </c>
      <c r="N114" s="2">
        <v>157.18</v>
      </c>
    </row>
    <row r="115" spans="1:14" ht="13.5">
      <c r="A115" s="1">
        <v>27</v>
      </c>
      <c r="B115" s="1">
        <v>3</v>
      </c>
      <c r="C115" s="1">
        <v>1996</v>
      </c>
      <c r="D115" s="2">
        <v>3.897</v>
      </c>
      <c r="E115" s="1">
        <v>619</v>
      </c>
      <c r="F115" s="2">
        <v>16.69</v>
      </c>
      <c r="G115" s="1">
        <v>1045</v>
      </c>
      <c r="H115" s="2">
        <f t="shared" si="2"/>
        <v>0.29349999999999987</v>
      </c>
      <c r="I115" s="1">
        <v>0</v>
      </c>
      <c r="J115" s="2">
        <v>100</v>
      </c>
      <c r="K115" s="2">
        <v>64.59</v>
      </c>
      <c r="L115" s="2">
        <v>34.68</v>
      </c>
      <c r="M115" s="2">
        <v>9.2187</v>
      </c>
      <c r="N115" s="2">
        <v>207.55</v>
      </c>
    </row>
    <row r="116" spans="1:14" ht="13.5">
      <c r="A116" s="1">
        <v>28</v>
      </c>
      <c r="B116" s="1">
        <v>3</v>
      </c>
      <c r="C116" s="1">
        <v>1996</v>
      </c>
      <c r="D116" s="2">
        <v>7.77</v>
      </c>
      <c r="E116" s="1">
        <v>639</v>
      </c>
      <c r="F116" s="2">
        <v>22.16</v>
      </c>
      <c r="G116" s="1">
        <v>1429</v>
      </c>
      <c r="H116" s="2">
        <f t="shared" si="2"/>
        <v>4.965</v>
      </c>
      <c r="I116" s="1">
        <v>0</v>
      </c>
      <c r="J116" s="2">
        <v>100</v>
      </c>
      <c r="K116" s="2">
        <v>81</v>
      </c>
      <c r="L116" s="2">
        <v>24.12</v>
      </c>
      <c r="M116" s="2">
        <v>7.3139</v>
      </c>
      <c r="N116" s="2">
        <v>186.35</v>
      </c>
    </row>
    <row r="117" spans="1:14" ht="13.5">
      <c r="A117" s="1">
        <v>29</v>
      </c>
      <c r="B117" s="1">
        <v>3</v>
      </c>
      <c r="C117" s="1">
        <v>1996</v>
      </c>
      <c r="D117" s="2">
        <v>7.86</v>
      </c>
      <c r="E117" s="1">
        <v>609</v>
      </c>
      <c r="F117" s="2">
        <v>18.83</v>
      </c>
      <c r="G117" s="1">
        <v>1108</v>
      </c>
      <c r="H117" s="2">
        <f t="shared" si="2"/>
        <v>3.344999999999999</v>
      </c>
      <c r="I117" s="1">
        <v>0</v>
      </c>
      <c r="J117" s="2">
        <v>96.7</v>
      </c>
      <c r="K117" s="2">
        <v>55.39</v>
      </c>
      <c r="L117" s="2">
        <v>40.08</v>
      </c>
      <c r="M117" s="2">
        <v>10.997</v>
      </c>
      <c r="N117" s="2">
        <v>278.86</v>
      </c>
    </row>
    <row r="118" spans="1:14" ht="13.5">
      <c r="A118" s="1">
        <v>30</v>
      </c>
      <c r="B118" s="1">
        <v>3</v>
      </c>
      <c r="C118" s="1">
        <v>1996</v>
      </c>
      <c r="D118" s="2">
        <v>7.59</v>
      </c>
      <c r="E118" s="1">
        <v>555</v>
      </c>
      <c r="F118" s="2">
        <v>19.95</v>
      </c>
      <c r="G118" s="1">
        <v>1227</v>
      </c>
      <c r="H118" s="2">
        <f t="shared" si="2"/>
        <v>3.7699999999999996</v>
      </c>
      <c r="I118" s="1">
        <v>0</v>
      </c>
      <c r="J118" s="2">
        <v>99.9</v>
      </c>
      <c r="K118" s="2">
        <v>70.7</v>
      </c>
      <c r="L118" s="2">
        <v>41.16</v>
      </c>
      <c r="M118" s="2">
        <v>12.974</v>
      </c>
      <c r="N118" s="2">
        <v>189.66</v>
      </c>
    </row>
    <row r="119" spans="1:14" ht="13.5">
      <c r="A119" s="1">
        <v>31</v>
      </c>
      <c r="B119" s="1">
        <v>3</v>
      </c>
      <c r="C119" s="1">
        <v>1996</v>
      </c>
      <c r="D119" s="2">
        <v>10.5</v>
      </c>
      <c r="E119" s="1">
        <v>351</v>
      </c>
      <c r="F119" s="2">
        <v>17.87</v>
      </c>
      <c r="G119" s="1">
        <v>1419</v>
      </c>
      <c r="H119" s="2">
        <f t="shared" si="2"/>
        <v>4.1850000000000005</v>
      </c>
      <c r="I119" s="1">
        <v>0</v>
      </c>
      <c r="J119" s="2">
        <v>99.7</v>
      </c>
      <c r="K119" s="2">
        <v>66.18</v>
      </c>
      <c r="L119" s="2">
        <v>27.6</v>
      </c>
      <c r="M119" s="2">
        <v>10.533</v>
      </c>
      <c r="N119" s="2">
        <v>171.01</v>
      </c>
    </row>
    <row r="120" spans="1:14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3.5">
      <c r="A121" s="2" t="s">
        <v>1</v>
      </c>
      <c r="B121" s="2"/>
      <c r="C121" s="2"/>
      <c r="D121" s="2">
        <f>AVERAGE(D89:D119)</f>
        <v>9.394838709677419</v>
      </c>
      <c r="E121" s="2"/>
      <c r="F121" s="2">
        <f>AVERAGE(F89:F119)</f>
        <v>19.98967741935484</v>
      </c>
      <c r="G121" s="2"/>
      <c r="H121" s="2"/>
      <c r="I121" s="2"/>
      <c r="J121" s="2">
        <f>AVERAGE(J89:J119)</f>
        <v>96.20645161290322</v>
      </c>
      <c r="K121" s="2">
        <f>AVERAGE(K89:K119)</f>
        <v>58.07580645161289</v>
      </c>
      <c r="L121" s="2"/>
      <c r="M121" s="2">
        <f>AVERAGE(M89:M119)</f>
        <v>14.02096129032258</v>
      </c>
      <c r="N121" s="2">
        <f>AVERAGE(N89:N119)</f>
        <v>211.66774193548386</v>
      </c>
    </row>
    <row r="122" spans="1:14" ht="13.5">
      <c r="A122" s="2" t="s">
        <v>2</v>
      </c>
      <c r="B122" s="2"/>
      <c r="C122" s="2"/>
      <c r="D122" s="2"/>
      <c r="E122" s="2"/>
      <c r="F122" s="2"/>
      <c r="G122" s="2"/>
      <c r="H122" s="2">
        <f>SUM(H89:H119)</f>
        <v>145.46000000000006</v>
      </c>
      <c r="I122" s="2">
        <f>SUM(I89:I119)</f>
        <v>61.599999999999994</v>
      </c>
      <c r="J122" s="2"/>
      <c r="K122" s="2"/>
      <c r="L122" s="2"/>
      <c r="M122" s="2"/>
      <c r="N122" s="2"/>
    </row>
    <row r="123" spans="1:14" ht="13.5">
      <c r="A123" s="2" t="s">
        <v>3</v>
      </c>
      <c r="B123" s="2"/>
      <c r="C123" s="2"/>
      <c r="D123" s="2"/>
      <c r="E123" s="2"/>
      <c r="F123" s="2">
        <f>MAX(F89:F119)</f>
        <v>27.79</v>
      </c>
      <c r="G123" s="2"/>
      <c r="H123" s="2"/>
      <c r="I123" s="2"/>
      <c r="J123" s="2">
        <f>MAX(J89:J119)</f>
        <v>100</v>
      </c>
      <c r="K123" s="2"/>
      <c r="L123" s="2">
        <f>MAX(L89:L119)</f>
        <v>88.4</v>
      </c>
      <c r="M123" s="2"/>
      <c r="N123" s="2"/>
    </row>
    <row r="124" spans="1:14" ht="13.5">
      <c r="A124" s="2" t="s">
        <v>4</v>
      </c>
      <c r="B124" s="2"/>
      <c r="C124" s="2"/>
      <c r="D124" s="2">
        <f>MIN(D89:D119)</f>
        <v>2.843</v>
      </c>
      <c r="E124" s="2"/>
      <c r="F124" s="2"/>
      <c r="G124" s="2"/>
      <c r="H124" s="2"/>
      <c r="I124" s="2"/>
      <c r="J124" s="2"/>
      <c r="K124" s="2">
        <f>MIN(K89:K119)</f>
        <v>34.9</v>
      </c>
      <c r="L124" s="2"/>
      <c r="M124" s="2"/>
      <c r="N124" s="2"/>
    </row>
    <row r="125" spans="1:4" ht="13.5">
      <c r="A125" s="2" t="s">
        <v>5</v>
      </c>
      <c r="B125" s="2"/>
      <c r="C125" s="2"/>
      <c r="D125" s="2">
        <f>SUM(D121+F121)/2</f>
        <v>14.69225806451613</v>
      </c>
    </row>
    <row r="126" spans="1:14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3.5">
      <c r="A127" s="4"/>
      <c r="B127" s="4"/>
      <c r="C127" s="4"/>
      <c r="D127" s="4"/>
      <c r="E127" s="4"/>
      <c r="F127" s="4"/>
      <c r="G127" s="4"/>
      <c r="H127" s="5" t="s">
        <v>13</v>
      </c>
      <c r="I127" s="4"/>
      <c r="J127" s="4"/>
      <c r="K127" s="4"/>
      <c r="L127" s="5" t="s">
        <v>12</v>
      </c>
      <c r="M127" s="5" t="s">
        <v>25</v>
      </c>
      <c r="N127" s="5" t="s">
        <v>25</v>
      </c>
    </row>
    <row r="128" spans="1:14" ht="13.5">
      <c r="A128" s="5" t="s">
        <v>0</v>
      </c>
      <c r="B128" s="5" t="s">
        <v>6</v>
      </c>
      <c r="C128" s="5" t="s">
        <v>7</v>
      </c>
      <c r="D128" s="5" t="s">
        <v>8</v>
      </c>
      <c r="E128" s="5" t="s">
        <v>11</v>
      </c>
      <c r="F128" s="5" t="s">
        <v>12</v>
      </c>
      <c r="G128" s="5" t="s">
        <v>11</v>
      </c>
      <c r="H128" s="5" t="s">
        <v>14</v>
      </c>
      <c r="I128" s="5" t="s">
        <v>17</v>
      </c>
      <c r="J128" s="5" t="s">
        <v>12</v>
      </c>
      <c r="K128" s="5" t="s">
        <v>8</v>
      </c>
      <c r="L128" s="5" t="s">
        <v>22</v>
      </c>
      <c r="M128" s="5" t="s">
        <v>22</v>
      </c>
      <c r="N128" s="5" t="s">
        <v>22</v>
      </c>
    </row>
    <row r="129" spans="1:14" ht="13.5">
      <c r="A129" s="4"/>
      <c r="B129" s="4"/>
      <c r="C129" s="4"/>
      <c r="D129" s="5" t="s">
        <v>9</v>
      </c>
      <c r="E129" s="5" t="s">
        <v>8</v>
      </c>
      <c r="F129" s="5" t="s">
        <v>9</v>
      </c>
      <c r="G129" s="5" t="s">
        <v>12</v>
      </c>
      <c r="H129" s="5" t="s">
        <v>15</v>
      </c>
      <c r="I129" s="5" t="s">
        <v>18</v>
      </c>
      <c r="J129" s="5" t="s">
        <v>20</v>
      </c>
      <c r="K129" s="5" t="s">
        <v>20</v>
      </c>
      <c r="L129" s="5" t="s">
        <v>23</v>
      </c>
      <c r="M129" s="5" t="s">
        <v>23</v>
      </c>
      <c r="N129" s="5" t="s">
        <v>26</v>
      </c>
    </row>
    <row r="130" spans="1:14" ht="13.5">
      <c r="A130" s="4"/>
      <c r="B130" s="4"/>
      <c r="C130" s="4"/>
      <c r="D130" s="5" t="s">
        <v>10</v>
      </c>
      <c r="E130" s="4"/>
      <c r="F130" s="5" t="s">
        <v>10</v>
      </c>
      <c r="G130" s="4"/>
      <c r="H130" s="5" t="s">
        <v>16</v>
      </c>
      <c r="I130" s="5" t="s">
        <v>19</v>
      </c>
      <c r="J130" s="5" t="s">
        <v>21</v>
      </c>
      <c r="K130" s="5" t="s">
        <v>21</v>
      </c>
      <c r="L130" s="5" t="s">
        <v>24</v>
      </c>
      <c r="M130" s="5" t="s">
        <v>24</v>
      </c>
      <c r="N130" s="5" t="s">
        <v>27</v>
      </c>
    </row>
    <row r="131" spans="1:14" ht="13.5">
      <c r="A131" s="1">
        <v>1</v>
      </c>
      <c r="B131" s="1">
        <v>4</v>
      </c>
      <c r="C131" s="1">
        <v>1996</v>
      </c>
      <c r="D131" s="2">
        <v>10.4</v>
      </c>
      <c r="E131" s="1">
        <v>632</v>
      </c>
      <c r="F131" s="2">
        <v>20.83</v>
      </c>
      <c r="G131" s="1">
        <v>857</v>
      </c>
      <c r="H131" s="2">
        <f aca="true" t="shared" si="3" ref="H131:H160">IF((D131+F131)/2-10&lt;=0,0,(D131+F131)/2-10)</f>
        <v>5.614999999999998</v>
      </c>
      <c r="I131" s="1">
        <v>0</v>
      </c>
      <c r="J131" s="2">
        <v>91.2</v>
      </c>
      <c r="K131" s="2">
        <v>70.7</v>
      </c>
      <c r="L131" s="2">
        <v>52.56</v>
      </c>
      <c r="M131" s="2">
        <v>21.861</v>
      </c>
      <c r="N131" s="2">
        <v>163.93</v>
      </c>
    </row>
    <row r="132" spans="1:14" ht="13.5">
      <c r="A132" s="1">
        <v>2</v>
      </c>
      <c r="B132" s="1">
        <v>4</v>
      </c>
      <c r="C132" s="1">
        <v>1996</v>
      </c>
      <c r="D132" s="2">
        <v>7.73</v>
      </c>
      <c r="E132" s="1">
        <v>247</v>
      </c>
      <c r="F132" s="2">
        <v>24.26</v>
      </c>
      <c r="G132" s="1">
        <v>1256</v>
      </c>
      <c r="H132" s="2">
        <f t="shared" si="3"/>
        <v>5.995000000000001</v>
      </c>
      <c r="I132" s="1">
        <v>0</v>
      </c>
      <c r="J132" s="2">
        <v>100</v>
      </c>
      <c r="K132" s="2">
        <v>50.05</v>
      </c>
      <c r="L132" s="2">
        <v>46.8</v>
      </c>
      <c r="M132" s="2">
        <v>12.335</v>
      </c>
      <c r="N132" s="2">
        <v>165.77</v>
      </c>
    </row>
    <row r="133" spans="1:14" ht="13.5">
      <c r="A133" s="1">
        <v>3</v>
      </c>
      <c r="B133" s="1">
        <v>4</v>
      </c>
      <c r="C133" s="1">
        <v>1996</v>
      </c>
      <c r="D133" s="2">
        <v>12.98</v>
      </c>
      <c r="E133" s="1">
        <v>140</v>
      </c>
      <c r="F133" s="2">
        <v>20.07</v>
      </c>
      <c r="G133" s="1">
        <v>1011</v>
      </c>
      <c r="H133" s="2">
        <f t="shared" si="3"/>
        <v>6.524999999999999</v>
      </c>
      <c r="I133" s="1">
        <v>14</v>
      </c>
      <c r="J133" s="2">
        <v>75.7</v>
      </c>
      <c r="K133" s="2">
        <v>43.52</v>
      </c>
      <c r="L133" s="2">
        <v>75</v>
      </c>
      <c r="M133" s="2">
        <v>25.365</v>
      </c>
      <c r="N133" s="2">
        <v>303.13</v>
      </c>
    </row>
    <row r="134" spans="1:14" ht="13.5">
      <c r="A134" s="1">
        <v>4</v>
      </c>
      <c r="B134" s="1">
        <v>4</v>
      </c>
      <c r="C134" s="1">
        <v>1996</v>
      </c>
      <c r="D134" s="2">
        <v>11.17</v>
      </c>
      <c r="E134" s="1">
        <v>2215</v>
      </c>
      <c r="F134" s="2">
        <v>18.58</v>
      </c>
      <c r="G134" s="1">
        <v>1100</v>
      </c>
      <c r="H134" s="2">
        <f t="shared" si="3"/>
        <v>4.875</v>
      </c>
      <c r="I134" s="1">
        <v>0.6</v>
      </c>
      <c r="J134" s="2">
        <v>92.8</v>
      </c>
      <c r="K134" s="2">
        <v>56.53</v>
      </c>
      <c r="L134" s="2">
        <v>86</v>
      </c>
      <c r="M134" s="2">
        <v>25.388</v>
      </c>
      <c r="N134" s="2">
        <v>302.2</v>
      </c>
    </row>
    <row r="135" spans="1:14" ht="13.5">
      <c r="A135" s="1">
        <v>5</v>
      </c>
      <c r="B135" s="1">
        <v>4</v>
      </c>
      <c r="C135" s="1">
        <v>1996</v>
      </c>
      <c r="D135" s="2">
        <v>12.23</v>
      </c>
      <c r="E135" s="1">
        <v>505</v>
      </c>
      <c r="F135" s="2">
        <v>19.53</v>
      </c>
      <c r="G135" s="1">
        <v>1420</v>
      </c>
      <c r="H135" s="2">
        <f t="shared" si="3"/>
        <v>5.880000000000001</v>
      </c>
      <c r="I135" s="1">
        <v>0</v>
      </c>
      <c r="J135" s="2">
        <v>79</v>
      </c>
      <c r="K135" s="2">
        <v>49.59</v>
      </c>
      <c r="L135" s="2">
        <v>76.8</v>
      </c>
      <c r="M135" s="2">
        <v>28.79</v>
      </c>
      <c r="N135" s="2">
        <v>300.63</v>
      </c>
    </row>
    <row r="136" spans="1:14" ht="13.5">
      <c r="A136" s="1">
        <v>6</v>
      </c>
      <c r="B136" s="1">
        <v>4</v>
      </c>
      <c r="C136" s="1">
        <v>1996</v>
      </c>
      <c r="D136" s="2">
        <v>6.057</v>
      </c>
      <c r="E136" s="1">
        <v>346</v>
      </c>
      <c r="F136" s="2">
        <v>18.67</v>
      </c>
      <c r="G136" s="1">
        <v>1306</v>
      </c>
      <c r="H136" s="2">
        <f t="shared" si="3"/>
        <v>2.363500000000002</v>
      </c>
      <c r="I136" s="1">
        <v>0</v>
      </c>
      <c r="J136" s="2">
        <v>76</v>
      </c>
      <c r="K136" s="2">
        <v>45.25</v>
      </c>
      <c r="L136" s="2">
        <v>53.52</v>
      </c>
      <c r="M136" s="2">
        <v>17.052</v>
      </c>
      <c r="N136" s="2">
        <v>272.57</v>
      </c>
    </row>
    <row r="137" spans="1:14" ht="13.5">
      <c r="A137" s="1">
        <v>7</v>
      </c>
      <c r="B137" s="1">
        <v>4</v>
      </c>
      <c r="C137" s="1">
        <v>1996</v>
      </c>
      <c r="D137" s="2">
        <v>6.042</v>
      </c>
      <c r="E137" s="1">
        <v>2358</v>
      </c>
      <c r="F137" s="2">
        <v>15.4</v>
      </c>
      <c r="G137" s="1">
        <v>1210</v>
      </c>
      <c r="H137" s="2">
        <f t="shared" si="3"/>
        <v>0.7210000000000001</v>
      </c>
      <c r="I137" s="1">
        <v>0.6</v>
      </c>
      <c r="J137" s="2">
        <v>96.8</v>
      </c>
      <c r="K137" s="2">
        <v>49.59</v>
      </c>
      <c r="L137" s="2">
        <v>32.4</v>
      </c>
      <c r="M137" s="2">
        <v>10.568</v>
      </c>
      <c r="N137" s="2">
        <v>174.1</v>
      </c>
    </row>
    <row r="138" spans="1:14" ht="13.5">
      <c r="A138" s="1">
        <v>8</v>
      </c>
      <c r="B138" s="1">
        <v>4</v>
      </c>
      <c r="C138" s="1">
        <v>1996</v>
      </c>
      <c r="D138" s="2">
        <v>3.002</v>
      </c>
      <c r="E138" s="1">
        <v>623</v>
      </c>
      <c r="F138" s="2">
        <v>19.3</v>
      </c>
      <c r="G138" s="1">
        <v>1442</v>
      </c>
      <c r="H138" s="2">
        <f t="shared" si="3"/>
        <v>1.1509999999999998</v>
      </c>
      <c r="I138" s="1">
        <v>0</v>
      </c>
      <c r="J138" s="2">
        <v>100</v>
      </c>
      <c r="K138" s="2">
        <v>78.7</v>
      </c>
      <c r="L138" s="2">
        <v>38.52</v>
      </c>
      <c r="M138" s="2">
        <v>11.974</v>
      </c>
      <c r="N138" s="2">
        <v>203.89</v>
      </c>
    </row>
    <row r="139" spans="1:14" ht="13.5">
      <c r="A139" s="1">
        <v>9</v>
      </c>
      <c r="B139" s="1">
        <v>4</v>
      </c>
      <c r="C139" s="1">
        <v>1996</v>
      </c>
      <c r="D139" s="2">
        <v>10.65</v>
      </c>
      <c r="E139" s="1">
        <v>901</v>
      </c>
      <c r="F139" s="2">
        <v>22.17</v>
      </c>
      <c r="G139" s="1">
        <v>1542</v>
      </c>
      <c r="H139" s="2">
        <f t="shared" si="3"/>
        <v>6.41</v>
      </c>
      <c r="I139" s="1">
        <v>0.6</v>
      </c>
      <c r="J139" s="2">
        <v>96.5</v>
      </c>
      <c r="K139" s="2">
        <v>52.45</v>
      </c>
      <c r="L139" s="2">
        <v>52.68</v>
      </c>
      <c r="M139" s="2">
        <v>16.132</v>
      </c>
      <c r="N139" s="2">
        <v>300.47</v>
      </c>
    </row>
    <row r="140" spans="1:14" ht="13.5">
      <c r="A140" s="1">
        <v>10</v>
      </c>
      <c r="B140" s="1">
        <v>4</v>
      </c>
      <c r="C140" s="1">
        <v>1996</v>
      </c>
      <c r="D140" s="2">
        <v>11.99</v>
      </c>
      <c r="E140" s="1">
        <v>407</v>
      </c>
      <c r="F140" s="2">
        <v>21.71</v>
      </c>
      <c r="G140" s="1">
        <v>1527</v>
      </c>
      <c r="H140" s="2">
        <f t="shared" si="3"/>
        <v>6.850000000000001</v>
      </c>
      <c r="I140" s="1">
        <v>0</v>
      </c>
      <c r="J140" s="2">
        <v>93.8</v>
      </c>
      <c r="K140" s="2">
        <v>59.29</v>
      </c>
      <c r="L140" s="2">
        <v>34.56</v>
      </c>
      <c r="M140" s="2">
        <v>14.323</v>
      </c>
      <c r="N140" s="2">
        <v>321.75</v>
      </c>
    </row>
    <row r="141" spans="1:14" ht="13.5">
      <c r="A141" s="1">
        <v>11</v>
      </c>
      <c r="B141" s="1">
        <v>4</v>
      </c>
      <c r="C141" s="1">
        <v>1996</v>
      </c>
      <c r="D141" s="2">
        <v>10.16</v>
      </c>
      <c r="E141" s="1">
        <v>501</v>
      </c>
      <c r="F141" s="2">
        <v>19.66</v>
      </c>
      <c r="G141" s="1">
        <v>1405</v>
      </c>
      <c r="H141" s="2">
        <f t="shared" si="3"/>
        <v>4.91</v>
      </c>
      <c r="I141" s="1">
        <v>1.8</v>
      </c>
      <c r="J141" s="2">
        <v>78.8</v>
      </c>
      <c r="K141" s="2">
        <v>49.01</v>
      </c>
      <c r="L141" s="2">
        <v>44.16</v>
      </c>
      <c r="M141" s="2">
        <v>16.764</v>
      </c>
      <c r="N141" s="2">
        <v>298.41</v>
      </c>
    </row>
    <row r="142" spans="1:14" ht="13.5">
      <c r="A142" s="1">
        <v>12</v>
      </c>
      <c r="B142" s="1">
        <v>4</v>
      </c>
      <c r="C142" s="1">
        <v>1996</v>
      </c>
      <c r="D142" s="2">
        <v>11.81</v>
      </c>
      <c r="E142" s="1">
        <v>102</v>
      </c>
      <c r="F142" s="2">
        <v>22.67</v>
      </c>
      <c r="G142" s="1">
        <v>1444</v>
      </c>
      <c r="H142" s="2">
        <f t="shared" si="3"/>
        <v>7.240000000000002</v>
      </c>
      <c r="I142" s="1">
        <v>1.6</v>
      </c>
      <c r="J142" s="2">
        <v>100</v>
      </c>
      <c r="K142" s="2">
        <v>52.13</v>
      </c>
      <c r="L142" s="2">
        <v>26.52</v>
      </c>
      <c r="M142" s="2">
        <v>6.3443</v>
      </c>
      <c r="N142" s="2">
        <v>158.68</v>
      </c>
    </row>
    <row r="143" spans="1:14" ht="13.5">
      <c r="A143" s="1">
        <v>13</v>
      </c>
      <c r="B143" s="1">
        <v>4</v>
      </c>
      <c r="C143" s="1">
        <v>1996</v>
      </c>
      <c r="D143" s="2">
        <v>14.09</v>
      </c>
      <c r="E143" s="1">
        <v>845</v>
      </c>
      <c r="F143" s="2">
        <v>20.02</v>
      </c>
      <c r="G143" s="1">
        <v>851</v>
      </c>
      <c r="H143" s="2">
        <f t="shared" si="3"/>
        <v>7.055</v>
      </c>
      <c r="I143" s="1">
        <v>3.2</v>
      </c>
      <c r="J143" s="2">
        <v>100</v>
      </c>
      <c r="K143" s="2">
        <v>73.7</v>
      </c>
      <c r="L143" s="2">
        <v>39.48</v>
      </c>
      <c r="M143" s="2">
        <v>13.941</v>
      </c>
      <c r="N143" s="2">
        <v>227.21</v>
      </c>
    </row>
    <row r="144" spans="1:14" ht="13.5">
      <c r="A144" s="1">
        <v>14</v>
      </c>
      <c r="B144" s="1">
        <v>4</v>
      </c>
      <c r="C144" s="1">
        <v>1996</v>
      </c>
      <c r="D144" s="2">
        <v>13.38</v>
      </c>
      <c r="E144" s="1">
        <v>2322</v>
      </c>
      <c r="F144" s="2">
        <v>22.16</v>
      </c>
      <c r="G144" s="1">
        <v>1317</v>
      </c>
      <c r="H144" s="2">
        <f t="shared" si="3"/>
        <v>7.77</v>
      </c>
      <c r="I144" s="1">
        <v>0</v>
      </c>
      <c r="J144" s="2">
        <v>100</v>
      </c>
      <c r="K144" s="2">
        <v>80.2</v>
      </c>
      <c r="L144" s="2">
        <v>41.64</v>
      </c>
      <c r="M144" s="2">
        <v>8.4438</v>
      </c>
      <c r="N144" s="2">
        <v>176.1</v>
      </c>
    </row>
    <row r="145" spans="1:14" ht="13.5">
      <c r="A145" s="1">
        <v>15</v>
      </c>
      <c r="B145" s="1">
        <v>4</v>
      </c>
      <c r="C145" s="1">
        <v>1996</v>
      </c>
      <c r="D145" s="2">
        <v>15.32</v>
      </c>
      <c r="E145" s="1">
        <v>709</v>
      </c>
      <c r="F145" s="2">
        <v>22.74</v>
      </c>
      <c r="G145" s="1">
        <v>1321</v>
      </c>
      <c r="H145" s="2">
        <f t="shared" si="3"/>
        <v>9.030000000000001</v>
      </c>
      <c r="I145" s="1">
        <v>0.6</v>
      </c>
      <c r="J145" s="2">
        <v>77</v>
      </c>
      <c r="K145" s="2">
        <v>51.89</v>
      </c>
      <c r="L145" s="2">
        <v>71.6</v>
      </c>
      <c r="M145" s="2">
        <v>28.199</v>
      </c>
      <c r="N145" s="2">
        <v>315.42</v>
      </c>
    </row>
    <row r="146" spans="1:14" ht="13.5">
      <c r="A146" s="1">
        <v>16</v>
      </c>
      <c r="B146" s="1">
        <v>4</v>
      </c>
      <c r="C146" s="1">
        <v>1996</v>
      </c>
      <c r="D146" s="2">
        <v>13.91</v>
      </c>
      <c r="E146" s="1">
        <v>424</v>
      </c>
      <c r="F146" s="2">
        <v>22.65</v>
      </c>
      <c r="G146" s="1">
        <v>1405</v>
      </c>
      <c r="H146" s="2">
        <f t="shared" si="3"/>
        <v>8.280000000000001</v>
      </c>
      <c r="I146" s="1">
        <v>0</v>
      </c>
      <c r="J146" s="2">
        <v>87.6</v>
      </c>
      <c r="K146" s="2">
        <v>54.8</v>
      </c>
      <c r="L146" s="2">
        <v>71.4</v>
      </c>
      <c r="M146" s="2">
        <v>25.61</v>
      </c>
      <c r="N146" s="2">
        <v>313.35</v>
      </c>
    </row>
    <row r="147" spans="1:14" ht="13.5">
      <c r="A147" s="1">
        <v>17</v>
      </c>
      <c r="B147" s="1">
        <v>4</v>
      </c>
      <c r="C147" s="1">
        <v>1996</v>
      </c>
      <c r="D147" s="2">
        <v>9.22</v>
      </c>
      <c r="E147" s="1">
        <v>659</v>
      </c>
      <c r="F147" s="2">
        <v>21.18</v>
      </c>
      <c r="G147" s="1">
        <v>1111</v>
      </c>
      <c r="H147" s="2">
        <f t="shared" si="3"/>
        <v>5.199999999999999</v>
      </c>
      <c r="I147" s="1">
        <v>0</v>
      </c>
      <c r="J147" s="2">
        <v>79.6</v>
      </c>
      <c r="K147" s="2">
        <v>52.61</v>
      </c>
      <c r="L147" s="2">
        <v>42.36</v>
      </c>
      <c r="M147" s="2">
        <v>15.196</v>
      </c>
      <c r="N147" s="2">
        <v>261.5</v>
      </c>
    </row>
    <row r="148" spans="1:14" ht="13.5">
      <c r="A148" s="1">
        <v>18</v>
      </c>
      <c r="B148" s="1">
        <v>4</v>
      </c>
      <c r="C148" s="1">
        <v>1996</v>
      </c>
      <c r="D148" s="2">
        <v>2.89</v>
      </c>
      <c r="E148" s="1">
        <v>710</v>
      </c>
      <c r="F148" s="2">
        <v>17.65</v>
      </c>
      <c r="G148" s="1">
        <v>1428</v>
      </c>
      <c r="H148" s="2">
        <f t="shared" si="3"/>
        <v>0.2699999999999996</v>
      </c>
      <c r="I148" s="1">
        <v>0</v>
      </c>
      <c r="J148" s="2">
        <v>100</v>
      </c>
      <c r="K148" s="2">
        <v>49.44</v>
      </c>
      <c r="L148" s="2">
        <v>27</v>
      </c>
      <c r="M148" s="2">
        <v>8.2173</v>
      </c>
      <c r="N148" s="2">
        <v>185.98</v>
      </c>
    </row>
    <row r="149" spans="1:14" ht="13.5">
      <c r="A149" s="1">
        <v>19</v>
      </c>
      <c r="B149" s="1">
        <v>4</v>
      </c>
      <c r="C149" s="1">
        <v>1996</v>
      </c>
      <c r="D149" s="2">
        <v>6.884</v>
      </c>
      <c r="E149" s="1">
        <v>2332</v>
      </c>
      <c r="F149" s="2">
        <v>18.64</v>
      </c>
      <c r="G149" s="1">
        <v>900</v>
      </c>
      <c r="H149" s="2">
        <f t="shared" si="3"/>
        <v>2.7620000000000005</v>
      </c>
      <c r="I149" s="1">
        <v>0.6</v>
      </c>
      <c r="J149" s="2">
        <v>99.5</v>
      </c>
      <c r="K149" s="2">
        <v>69.45</v>
      </c>
      <c r="L149" s="2">
        <v>22.56</v>
      </c>
      <c r="M149" s="2">
        <v>7.3123</v>
      </c>
      <c r="N149" s="2">
        <v>170.91</v>
      </c>
    </row>
    <row r="150" spans="1:14" ht="13.5">
      <c r="A150" s="1">
        <v>20</v>
      </c>
      <c r="B150" s="1">
        <v>4</v>
      </c>
      <c r="C150" s="1">
        <v>1996</v>
      </c>
      <c r="D150" s="2">
        <v>10.48</v>
      </c>
      <c r="E150" s="1">
        <v>901</v>
      </c>
      <c r="F150" s="2">
        <v>23.79</v>
      </c>
      <c r="G150" s="1">
        <v>1449</v>
      </c>
      <c r="H150" s="2">
        <f t="shared" si="3"/>
        <v>7.134999999999998</v>
      </c>
      <c r="I150" s="1">
        <v>0.2</v>
      </c>
      <c r="J150" s="2">
        <v>100</v>
      </c>
      <c r="K150" s="2">
        <v>86</v>
      </c>
      <c r="L150" s="2">
        <v>26.28</v>
      </c>
      <c r="M150" s="2">
        <v>7.8132</v>
      </c>
      <c r="N150" s="2">
        <v>210.93</v>
      </c>
    </row>
    <row r="151" spans="1:14" ht="13.5">
      <c r="A151" s="1">
        <v>21</v>
      </c>
      <c r="B151" s="1">
        <v>4</v>
      </c>
      <c r="C151" s="1">
        <v>1996</v>
      </c>
      <c r="D151" s="2">
        <v>13.09</v>
      </c>
      <c r="E151" s="1">
        <v>511</v>
      </c>
      <c r="F151" s="2">
        <v>18.35</v>
      </c>
      <c r="G151" s="1">
        <v>1416</v>
      </c>
      <c r="H151" s="2">
        <f t="shared" si="3"/>
        <v>5.720000000000001</v>
      </c>
      <c r="I151" s="1">
        <v>4.6</v>
      </c>
      <c r="J151" s="2">
        <v>99.9</v>
      </c>
      <c r="K151" s="2">
        <v>70.9</v>
      </c>
      <c r="L151" s="2">
        <v>44.16</v>
      </c>
      <c r="M151" s="2">
        <v>17.52</v>
      </c>
      <c r="N151" s="2">
        <v>272.1</v>
      </c>
    </row>
    <row r="152" spans="1:14" ht="13.5">
      <c r="A152" s="1">
        <v>22</v>
      </c>
      <c r="B152" s="1">
        <v>4</v>
      </c>
      <c r="C152" s="1">
        <v>1996</v>
      </c>
      <c r="D152" s="2">
        <v>8.16</v>
      </c>
      <c r="E152" s="1">
        <v>51</v>
      </c>
      <c r="F152" s="2">
        <v>18.05</v>
      </c>
      <c r="G152" s="1">
        <v>1354</v>
      </c>
      <c r="H152" s="2">
        <f t="shared" si="3"/>
        <v>3.1050000000000004</v>
      </c>
      <c r="I152" s="1">
        <v>0</v>
      </c>
      <c r="J152" s="2">
        <v>100</v>
      </c>
      <c r="K152" s="2">
        <v>56.54</v>
      </c>
      <c r="L152" s="2">
        <v>62.88</v>
      </c>
      <c r="M152" s="2">
        <v>13.354</v>
      </c>
      <c r="N152" s="2">
        <v>156.01</v>
      </c>
    </row>
    <row r="153" spans="1:14" ht="13.5">
      <c r="A153" s="1">
        <v>23</v>
      </c>
      <c r="B153" s="1">
        <v>4</v>
      </c>
      <c r="C153" s="1">
        <v>1996</v>
      </c>
      <c r="D153" s="2">
        <v>2.578</v>
      </c>
      <c r="E153" s="1">
        <v>307</v>
      </c>
      <c r="F153" s="2">
        <v>16.36</v>
      </c>
      <c r="G153" s="1">
        <v>1340</v>
      </c>
      <c r="H153" s="2">
        <f t="shared" si="3"/>
        <v>0</v>
      </c>
      <c r="I153" s="1">
        <v>0</v>
      </c>
      <c r="J153" s="2">
        <v>100</v>
      </c>
      <c r="K153" s="2">
        <v>56.41</v>
      </c>
      <c r="L153" s="2">
        <v>58.08</v>
      </c>
      <c r="M153" s="2">
        <v>19.685</v>
      </c>
      <c r="N153" s="2">
        <v>188.33</v>
      </c>
    </row>
    <row r="154" spans="1:14" ht="13.5">
      <c r="A154" s="1">
        <v>24</v>
      </c>
      <c r="B154" s="1">
        <v>4</v>
      </c>
      <c r="C154" s="1">
        <v>1996</v>
      </c>
      <c r="D154" s="2">
        <v>3.535</v>
      </c>
      <c r="E154" s="1">
        <v>620</v>
      </c>
      <c r="F154" s="2">
        <v>16.49</v>
      </c>
      <c r="G154" s="1">
        <v>1249</v>
      </c>
      <c r="H154" s="2">
        <f t="shared" si="3"/>
        <v>0.01249999999999929</v>
      </c>
      <c r="I154" s="1">
        <v>0</v>
      </c>
      <c r="J154" s="2">
        <v>100</v>
      </c>
      <c r="K154" s="2">
        <v>72</v>
      </c>
      <c r="L154" s="2">
        <v>41.16</v>
      </c>
      <c r="M154" s="2">
        <v>10.098</v>
      </c>
      <c r="N154" s="2">
        <v>173.08</v>
      </c>
    </row>
    <row r="155" spans="1:14" ht="13.5">
      <c r="A155" s="1">
        <v>25</v>
      </c>
      <c r="B155" s="1">
        <v>4</v>
      </c>
      <c r="C155" s="1">
        <v>1996</v>
      </c>
      <c r="D155" s="2">
        <v>1.753</v>
      </c>
      <c r="E155" s="1">
        <v>555</v>
      </c>
      <c r="F155" s="2">
        <v>16.41</v>
      </c>
      <c r="G155" s="1">
        <v>1208</v>
      </c>
      <c r="H155" s="2">
        <f t="shared" si="3"/>
        <v>0</v>
      </c>
      <c r="I155" s="1">
        <v>0</v>
      </c>
      <c r="J155" s="2">
        <v>100</v>
      </c>
      <c r="K155" s="2">
        <v>68</v>
      </c>
      <c r="L155" s="2">
        <v>25.68</v>
      </c>
      <c r="M155" s="2">
        <v>6.3115</v>
      </c>
      <c r="N155" s="2">
        <v>203.18</v>
      </c>
    </row>
    <row r="156" spans="1:14" ht="13.5">
      <c r="A156" s="1">
        <v>26</v>
      </c>
      <c r="B156" s="1">
        <v>4</v>
      </c>
      <c r="C156" s="1">
        <v>1996</v>
      </c>
      <c r="D156" s="2">
        <v>2.124</v>
      </c>
      <c r="E156" s="1">
        <v>711</v>
      </c>
      <c r="F156" s="2">
        <v>19.57</v>
      </c>
      <c r="G156" s="1">
        <v>1400</v>
      </c>
      <c r="H156" s="2">
        <f t="shared" si="3"/>
        <v>0.8469999999999995</v>
      </c>
      <c r="I156" s="1">
        <v>0</v>
      </c>
      <c r="J156" s="2">
        <v>100</v>
      </c>
      <c r="K156" s="2">
        <v>54.61</v>
      </c>
      <c r="L156" s="2">
        <v>27.48</v>
      </c>
      <c r="M156" s="2">
        <v>6.8142</v>
      </c>
      <c r="N156" s="2">
        <v>172.11</v>
      </c>
    </row>
    <row r="157" spans="1:14" ht="13.5">
      <c r="A157" s="1">
        <v>27</v>
      </c>
      <c r="B157" s="1">
        <v>4</v>
      </c>
      <c r="C157" s="1">
        <v>1996</v>
      </c>
      <c r="D157" s="2">
        <v>3.25</v>
      </c>
      <c r="E157" s="1">
        <v>640</v>
      </c>
      <c r="F157" s="2">
        <v>20.39</v>
      </c>
      <c r="G157" s="1">
        <v>1246</v>
      </c>
      <c r="H157" s="2">
        <f t="shared" si="3"/>
        <v>1.8200000000000003</v>
      </c>
      <c r="I157" s="1">
        <v>0</v>
      </c>
      <c r="J157" s="2">
        <v>100</v>
      </c>
      <c r="K157" s="2">
        <v>52.34</v>
      </c>
      <c r="L157" s="2">
        <v>39.84</v>
      </c>
      <c r="M157" s="2">
        <v>10.706</v>
      </c>
      <c r="N157" s="2">
        <v>277.35</v>
      </c>
    </row>
    <row r="158" spans="1:14" ht="13.5">
      <c r="A158" s="1">
        <v>28</v>
      </c>
      <c r="B158" s="1">
        <v>4</v>
      </c>
      <c r="C158" s="1">
        <v>1996</v>
      </c>
      <c r="D158" s="2">
        <v>8.75</v>
      </c>
      <c r="E158" s="1">
        <v>2118</v>
      </c>
      <c r="F158" s="2">
        <v>21.48</v>
      </c>
      <c r="G158" s="1">
        <v>1228</v>
      </c>
      <c r="H158" s="2">
        <f t="shared" si="3"/>
        <v>5.115</v>
      </c>
      <c r="I158" s="1">
        <v>1.2</v>
      </c>
      <c r="J158" s="2">
        <v>98.1</v>
      </c>
      <c r="K158" s="2">
        <v>55.74</v>
      </c>
      <c r="L158" s="2">
        <v>50.04</v>
      </c>
      <c r="M158" s="2">
        <v>14.531</v>
      </c>
      <c r="N158" s="2">
        <v>221.28</v>
      </c>
    </row>
    <row r="159" spans="1:14" ht="13.5">
      <c r="A159" s="1">
        <v>29</v>
      </c>
      <c r="B159" s="1">
        <v>4</v>
      </c>
      <c r="C159" s="1">
        <v>1996</v>
      </c>
      <c r="D159" s="2">
        <v>11.01</v>
      </c>
      <c r="E159" s="1">
        <v>742</v>
      </c>
      <c r="F159" s="2">
        <v>13.8</v>
      </c>
      <c r="G159" s="1">
        <v>1205</v>
      </c>
      <c r="H159" s="2">
        <f t="shared" si="3"/>
        <v>2.405000000000001</v>
      </c>
      <c r="I159" s="1">
        <v>10.2</v>
      </c>
      <c r="J159" s="2">
        <v>100</v>
      </c>
      <c r="K159" s="2">
        <v>59.79</v>
      </c>
      <c r="L159" s="2">
        <v>61.68</v>
      </c>
      <c r="M159" s="2">
        <v>18.43</v>
      </c>
      <c r="N159" s="2">
        <v>233.3</v>
      </c>
    </row>
    <row r="160" spans="1:14" ht="13.5">
      <c r="A160" s="1">
        <v>30</v>
      </c>
      <c r="B160" s="1">
        <v>4</v>
      </c>
      <c r="C160" s="1">
        <v>1996</v>
      </c>
      <c r="D160" s="2">
        <v>11.53</v>
      </c>
      <c r="E160" s="1">
        <v>903</v>
      </c>
      <c r="F160" s="2">
        <v>16.7</v>
      </c>
      <c r="G160" s="1">
        <v>1435</v>
      </c>
      <c r="H160" s="2">
        <f t="shared" si="3"/>
        <v>4.114999999999998</v>
      </c>
      <c r="I160" s="1">
        <v>0</v>
      </c>
      <c r="J160" s="2">
        <v>100</v>
      </c>
      <c r="K160" s="2">
        <v>91.4</v>
      </c>
      <c r="L160" s="2">
        <v>22.56</v>
      </c>
      <c r="M160" s="2">
        <v>8.7788</v>
      </c>
      <c r="N160" s="2">
        <v>185.65</v>
      </c>
    </row>
    <row r="161" spans="1:14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3.5">
      <c r="A162" s="2" t="s">
        <v>1</v>
      </c>
      <c r="B162" s="2"/>
      <c r="C162" s="2"/>
      <c r="D162" s="2">
        <f>AVERAGE(D131:D160)</f>
        <v>8.872499999999997</v>
      </c>
      <c r="E162" s="2"/>
      <c r="F162" s="2">
        <f>AVERAGE(F131:F160)</f>
        <v>19.64266666666667</v>
      </c>
      <c r="G162" s="2"/>
      <c r="H162" s="2"/>
      <c r="I162" s="2"/>
      <c r="J162" s="2">
        <f>AVERAGE(J131:J160)</f>
        <v>94.07666666666665</v>
      </c>
      <c r="K162" s="2">
        <f>AVERAGE(K131:K160)</f>
        <v>60.42100000000001</v>
      </c>
      <c r="L162" s="2"/>
      <c r="M162" s="2">
        <f>AVERAGE(M131:M160)</f>
        <v>14.928580000000006</v>
      </c>
      <c r="N162" s="2">
        <f>AVERAGE(N131:N160)</f>
        <v>230.31066666666663</v>
      </c>
    </row>
    <row r="163" spans="1:14" ht="13.5">
      <c r="A163" s="2" t="s">
        <v>2</v>
      </c>
      <c r="B163" s="2"/>
      <c r="C163" s="2"/>
      <c r="D163" s="2"/>
      <c r="E163" s="2"/>
      <c r="F163" s="2"/>
      <c r="G163" s="2"/>
      <c r="H163" s="2">
        <f>SUM(H131:H160)</f>
        <v>129.177</v>
      </c>
      <c r="I163" s="2">
        <f>SUM(I131:I160)</f>
        <v>39.8</v>
      </c>
      <c r="J163" s="2"/>
      <c r="K163" s="2"/>
      <c r="L163" s="2"/>
      <c r="M163" s="2"/>
      <c r="N163" s="2"/>
    </row>
    <row r="164" spans="1:14" ht="13.5">
      <c r="A164" s="2" t="s">
        <v>3</v>
      </c>
      <c r="B164" s="2"/>
      <c r="C164" s="2"/>
      <c r="D164" s="2"/>
      <c r="E164" s="2"/>
      <c r="F164" s="2">
        <f>MAX(F131:F160)</f>
        <v>24.26</v>
      </c>
      <c r="G164" s="2"/>
      <c r="H164" s="2"/>
      <c r="I164" s="2"/>
      <c r="J164" s="2">
        <f>MAX(J131:J160)</f>
        <v>100</v>
      </c>
      <c r="K164" s="2"/>
      <c r="L164" s="2">
        <f>MAX(L131:L160)</f>
        <v>86</v>
      </c>
      <c r="M164" s="2"/>
      <c r="N164" s="2"/>
    </row>
    <row r="165" spans="1:14" ht="13.5">
      <c r="A165" s="2" t="s">
        <v>4</v>
      </c>
      <c r="B165" s="2"/>
      <c r="C165" s="2"/>
      <c r="D165" s="2">
        <f>MIN(D131:D160)</f>
        <v>1.753</v>
      </c>
      <c r="E165" s="2"/>
      <c r="F165" s="2"/>
      <c r="G165" s="2"/>
      <c r="H165" s="2"/>
      <c r="I165" s="2"/>
      <c r="J165" s="2"/>
      <c r="K165" s="2">
        <f>MIN(K131:K160)</f>
        <v>43.52</v>
      </c>
      <c r="L165" s="2"/>
      <c r="M165" s="2"/>
      <c r="N165" s="2"/>
    </row>
    <row r="166" spans="1:4" ht="13.5">
      <c r="A166" s="2" t="s">
        <v>5</v>
      </c>
      <c r="B166" s="2"/>
      <c r="C166" s="2"/>
      <c r="D166" s="2">
        <f>SUM(D162+F162)/2</f>
        <v>14.257583333333333</v>
      </c>
    </row>
    <row r="167" spans="1:14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3.5">
      <c r="A168" s="4"/>
      <c r="B168" s="4"/>
      <c r="C168" s="4"/>
      <c r="D168" s="4"/>
      <c r="E168" s="4"/>
      <c r="F168" s="4"/>
      <c r="G168" s="4"/>
      <c r="H168" s="5" t="s">
        <v>13</v>
      </c>
      <c r="I168" s="4"/>
      <c r="J168" s="4"/>
      <c r="K168" s="4"/>
      <c r="L168" s="5" t="s">
        <v>12</v>
      </c>
      <c r="M168" s="5" t="s">
        <v>25</v>
      </c>
      <c r="N168" s="5" t="s">
        <v>25</v>
      </c>
    </row>
    <row r="169" spans="1:14" ht="13.5">
      <c r="A169" s="5" t="s">
        <v>0</v>
      </c>
      <c r="B169" s="5" t="s">
        <v>6</v>
      </c>
      <c r="C169" s="5" t="s">
        <v>7</v>
      </c>
      <c r="D169" s="5" t="s">
        <v>8</v>
      </c>
      <c r="E169" s="5" t="s">
        <v>11</v>
      </c>
      <c r="F169" s="5" t="s">
        <v>12</v>
      </c>
      <c r="G169" s="5" t="s">
        <v>11</v>
      </c>
      <c r="H169" s="5" t="s">
        <v>14</v>
      </c>
      <c r="I169" s="5" t="s">
        <v>17</v>
      </c>
      <c r="J169" s="5" t="s">
        <v>12</v>
      </c>
      <c r="K169" s="5" t="s">
        <v>8</v>
      </c>
      <c r="L169" s="5" t="s">
        <v>22</v>
      </c>
      <c r="M169" s="5" t="s">
        <v>22</v>
      </c>
      <c r="N169" s="5" t="s">
        <v>22</v>
      </c>
    </row>
    <row r="170" spans="1:14" ht="13.5">
      <c r="A170" s="4"/>
      <c r="B170" s="4"/>
      <c r="C170" s="4"/>
      <c r="D170" s="5" t="s">
        <v>9</v>
      </c>
      <c r="E170" s="5" t="s">
        <v>8</v>
      </c>
      <c r="F170" s="5" t="s">
        <v>9</v>
      </c>
      <c r="G170" s="5" t="s">
        <v>12</v>
      </c>
      <c r="H170" s="5" t="s">
        <v>15</v>
      </c>
      <c r="I170" s="5" t="s">
        <v>18</v>
      </c>
      <c r="J170" s="5" t="s">
        <v>20</v>
      </c>
      <c r="K170" s="5" t="s">
        <v>20</v>
      </c>
      <c r="L170" s="5" t="s">
        <v>23</v>
      </c>
      <c r="M170" s="5" t="s">
        <v>23</v>
      </c>
      <c r="N170" s="5" t="s">
        <v>26</v>
      </c>
    </row>
    <row r="171" spans="1:14" ht="13.5">
      <c r="A171" s="4"/>
      <c r="B171" s="4"/>
      <c r="C171" s="4"/>
      <c r="D171" s="5" t="s">
        <v>10</v>
      </c>
      <c r="E171" s="4"/>
      <c r="F171" s="5" t="s">
        <v>10</v>
      </c>
      <c r="G171" s="4"/>
      <c r="H171" s="5" t="s">
        <v>16</v>
      </c>
      <c r="I171" s="5" t="s">
        <v>19</v>
      </c>
      <c r="J171" s="5" t="s">
        <v>21</v>
      </c>
      <c r="K171" s="5" t="s">
        <v>21</v>
      </c>
      <c r="L171" s="5" t="s">
        <v>24</v>
      </c>
      <c r="M171" s="5" t="s">
        <v>24</v>
      </c>
      <c r="N171" s="5" t="s">
        <v>27</v>
      </c>
    </row>
    <row r="172" spans="1:14" ht="13.5">
      <c r="A172" s="1">
        <v>1</v>
      </c>
      <c r="B172" s="1">
        <v>5</v>
      </c>
      <c r="C172" s="1">
        <v>1996</v>
      </c>
      <c r="D172" s="2">
        <v>5.17</v>
      </c>
      <c r="E172" s="1">
        <v>613</v>
      </c>
      <c r="F172" s="2">
        <v>14.63</v>
      </c>
      <c r="G172" s="1">
        <v>1208</v>
      </c>
      <c r="H172" s="2">
        <f aca="true" t="shared" si="4" ref="H172:H202">IF((D172+F172)/2-10&lt;=0,0,(D172+F172)/2-10)</f>
        <v>0</v>
      </c>
      <c r="I172" s="1">
        <v>0</v>
      </c>
      <c r="J172" s="2">
        <v>100</v>
      </c>
      <c r="K172" s="2">
        <v>81.5</v>
      </c>
      <c r="L172" s="2">
        <v>23.16</v>
      </c>
      <c r="M172" s="2">
        <v>6.8192</v>
      </c>
      <c r="N172" s="2">
        <v>199.59</v>
      </c>
    </row>
    <row r="173" spans="1:14" ht="13.5">
      <c r="A173" s="1">
        <v>2</v>
      </c>
      <c r="B173" s="1">
        <v>5</v>
      </c>
      <c r="C173" s="1">
        <v>1996</v>
      </c>
      <c r="D173" s="2">
        <v>1.689</v>
      </c>
      <c r="E173" s="1">
        <v>236</v>
      </c>
      <c r="F173" s="2">
        <v>15.98</v>
      </c>
      <c r="G173" s="1">
        <v>1258</v>
      </c>
      <c r="H173" s="2">
        <f t="shared" si="4"/>
        <v>0</v>
      </c>
      <c r="I173" s="1">
        <v>0</v>
      </c>
      <c r="J173" s="2">
        <v>92.3</v>
      </c>
      <c r="K173" s="2">
        <v>45.6</v>
      </c>
      <c r="L173" s="2">
        <v>42.6</v>
      </c>
      <c r="M173" s="2">
        <v>16.373</v>
      </c>
      <c r="N173" s="2">
        <v>208.9</v>
      </c>
    </row>
    <row r="174" spans="1:14" ht="13.5">
      <c r="A174" s="1">
        <v>3</v>
      </c>
      <c r="B174" s="1">
        <v>5</v>
      </c>
      <c r="C174" s="1">
        <v>1996</v>
      </c>
      <c r="D174" s="2">
        <v>1.913</v>
      </c>
      <c r="E174" s="1">
        <v>451</v>
      </c>
      <c r="F174" s="2">
        <v>15.81</v>
      </c>
      <c r="G174" s="1">
        <v>1200</v>
      </c>
      <c r="H174" s="2">
        <f t="shared" si="4"/>
        <v>0</v>
      </c>
      <c r="I174" s="1">
        <v>0</v>
      </c>
      <c r="J174" s="2">
        <v>98.1</v>
      </c>
      <c r="K174" s="2">
        <v>48.43</v>
      </c>
      <c r="L174" s="2">
        <v>22.8</v>
      </c>
      <c r="M174" s="2">
        <v>9.5919</v>
      </c>
      <c r="N174" s="2">
        <v>183.75</v>
      </c>
    </row>
    <row r="175" spans="1:14" ht="13.5">
      <c r="A175" s="1">
        <v>4</v>
      </c>
      <c r="B175" s="1">
        <v>5</v>
      </c>
      <c r="C175" s="1">
        <v>1996</v>
      </c>
      <c r="D175" s="2">
        <v>1.214</v>
      </c>
      <c r="E175" s="1">
        <v>417</v>
      </c>
      <c r="F175" s="2">
        <v>17.5</v>
      </c>
      <c r="G175" s="1">
        <v>1413</v>
      </c>
      <c r="H175" s="2">
        <f t="shared" si="4"/>
        <v>0</v>
      </c>
      <c r="I175" s="1">
        <v>0</v>
      </c>
      <c r="J175" s="2">
        <v>100</v>
      </c>
      <c r="K175" s="2">
        <v>69.31</v>
      </c>
      <c r="L175" s="2">
        <v>39</v>
      </c>
      <c r="M175" s="2">
        <v>12.858</v>
      </c>
      <c r="N175" s="2">
        <v>184.27</v>
      </c>
    </row>
    <row r="176" spans="1:14" ht="13.5">
      <c r="A176" s="1">
        <v>5</v>
      </c>
      <c r="B176" s="1">
        <v>5</v>
      </c>
      <c r="C176" s="1">
        <v>1996</v>
      </c>
      <c r="D176" s="2">
        <v>2.672</v>
      </c>
      <c r="E176" s="1">
        <v>25</v>
      </c>
      <c r="F176" s="2">
        <v>16.4</v>
      </c>
      <c r="G176" s="1">
        <v>1411</v>
      </c>
      <c r="H176" s="2">
        <f t="shared" si="4"/>
        <v>0</v>
      </c>
      <c r="I176" s="1">
        <v>0</v>
      </c>
      <c r="J176" s="2">
        <v>100</v>
      </c>
      <c r="K176" s="2">
        <v>59.84</v>
      </c>
      <c r="L176" s="2">
        <v>23.16</v>
      </c>
      <c r="M176" s="2">
        <v>9.798</v>
      </c>
      <c r="N176" s="2">
        <v>257.01</v>
      </c>
    </row>
    <row r="177" spans="1:14" ht="13.5">
      <c r="A177" s="1">
        <v>6</v>
      </c>
      <c r="B177" s="1">
        <v>5</v>
      </c>
      <c r="C177" s="1">
        <v>1996</v>
      </c>
      <c r="D177" s="2">
        <v>3.412</v>
      </c>
      <c r="E177" s="1">
        <v>514</v>
      </c>
      <c r="F177" s="2">
        <v>18.29</v>
      </c>
      <c r="G177" s="1">
        <v>1440</v>
      </c>
      <c r="H177" s="2">
        <f t="shared" si="4"/>
        <v>0.8509999999999991</v>
      </c>
      <c r="I177" s="1">
        <v>0</v>
      </c>
      <c r="J177" s="2">
        <v>100</v>
      </c>
      <c r="K177" s="2">
        <v>64.42</v>
      </c>
      <c r="L177" s="2">
        <v>37.08</v>
      </c>
      <c r="M177" s="2">
        <v>9.1695</v>
      </c>
      <c r="N177" s="2">
        <v>209.03</v>
      </c>
    </row>
    <row r="178" spans="1:14" ht="13.5">
      <c r="A178" s="1">
        <v>7</v>
      </c>
      <c r="B178" s="1">
        <v>5</v>
      </c>
      <c r="C178" s="1">
        <v>1996</v>
      </c>
      <c r="D178" s="2">
        <v>3.289</v>
      </c>
      <c r="E178" s="1">
        <v>625</v>
      </c>
      <c r="F178" s="2">
        <v>20.24</v>
      </c>
      <c r="G178" s="1">
        <v>1312</v>
      </c>
      <c r="H178" s="2">
        <f t="shared" si="4"/>
        <v>1.7645</v>
      </c>
      <c r="I178" s="1">
        <v>0</v>
      </c>
      <c r="J178" s="2">
        <v>99.4</v>
      </c>
      <c r="K178" s="2">
        <v>63.36</v>
      </c>
      <c r="L178" s="2">
        <v>23.76</v>
      </c>
      <c r="M178" s="2">
        <v>7.4043</v>
      </c>
      <c r="N178" s="2">
        <v>216.54</v>
      </c>
    </row>
    <row r="179" spans="1:14" ht="13.5">
      <c r="A179" s="1">
        <v>8</v>
      </c>
      <c r="B179" s="1">
        <v>5</v>
      </c>
      <c r="C179" s="1">
        <v>1996</v>
      </c>
      <c r="D179" s="2">
        <v>9.24</v>
      </c>
      <c r="E179" s="1">
        <v>901</v>
      </c>
      <c r="F179" s="2">
        <v>20.2</v>
      </c>
      <c r="G179" s="1">
        <v>1300</v>
      </c>
      <c r="H179" s="2">
        <f t="shared" si="4"/>
        <v>4.719999999999999</v>
      </c>
      <c r="I179" s="1">
        <v>0.6</v>
      </c>
      <c r="J179" s="2">
        <v>89</v>
      </c>
      <c r="K179" s="2">
        <v>55.03</v>
      </c>
      <c r="L179" s="2">
        <v>60.84</v>
      </c>
      <c r="M179" s="2">
        <v>16.298</v>
      </c>
      <c r="N179" s="2">
        <v>242.21</v>
      </c>
    </row>
    <row r="180" spans="1:14" ht="13.5">
      <c r="A180" s="1">
        <v>9</v>
      </c>
      <c r="B180" s="1">
        <v>5</v>
      </c>
      <c r="C180" s="1">
        <v>1996</v>
      </c>
      <c r="D180" s="2">
        <v>6.087</v>
      </c>
      <c r="E180" s="1">
        <v>729</v>
      </c>
      <c r="F180" s="2">
        <v>12.97</v>
      </c>
      <c r="G180" s="1">
        <v>1416</v>
      </c>
      <c r="H180" s="2">
        <f t="shared" si="4"/>
        <v>0</v>
      </c>
      <c r="I180" s="1">
        <v>0</v>
      </c>
      <c r="J180" s="2">
        <v>100</v>
      </c>
      <c r="K180" s="2">
        <v>69.04</v>
      </c>
      <c r="L180" s="2">
        <v>62.4</v>
      </c>
      <c r="M180" s="2">
        <v>16.718</v>
      </c>
      <c r="N180" s="2">
        <v>261.58</v>
      </c>
    </row>
    <row r="181" spans="1:14" ht="13.5">
      <c r="A181" s="1">
        <v>10</v>
      </c>
      <c r="B181" s="1">
        <v>5</v>
      </c>
      <c r="C181" s="1">
        <v>1996</v>
      </c>
      <c r="D181" s="2">
        <v>1.026</v>
      </c>
      <c r="E181" s="1">
        <v>149</v>
      </c>
      <c r="F181" s="2">
        <v>15.52</v>
      </c>
      <c r="G181" s="1">
        <v>1541</v>
      </c>
      <c r="H181" s="2">
        <f t="shared" si="4"/>
        <v>0</v>
      </c>
      <c r="I181" s="1">
        <v>0.2</v>
      </c>
      <c r="J181" s="2">
        <v>99.4</v>
      </c>
      <c r="K181" s="2">
        <v>66.37</v>
      </c>
      <c r="L181" s="2">
        <v>42.36</v>
      </c>
      <c r="M181" s="2">
        <v>11.242</v>
      </c>
      <c r="N181" s="2">
        <v>213.91</v>
      </c>
    </row>
    <row r="182" spans="1:14" ht="13.5">
      <c r="A182" s="1">
        <v>11</v>
      </c>
      <c r="B182" s="1">
        <v>5</v>
      </c>
      <c r="C182" s="1">
        <v>1996</v>
      </c>
      <c r="D182" s="2">
        <v>1.467</v>
      </c>
      <c r="E182" s="1">
        <v>44</v>
      </c>
      <c r="F182" s="2">
        <v>19.62</v>
      </c>
      <c r="G182" s="1">
        <v>834</v>
      </c>
      <c r="H182" s="2">
        <f t="shared" si="4"/>
        <v>0.5434999999999999</v>
      </c>
      <c r="I182" s="1">
        <v>0</v>
      </c>
      <c r="J182" s="2">
        <v>97.8</v>
      </c>
      <c r="K182" s="2">
        <v>50.08</v>
      </c>
      <c r="L182" s="2">
        <v>45</v>
      </c>
      <c r="M182" s="2">
        <v>10.232</v>
      </c>
      <c r="N182" s="2">
        <v>230.89</v>
      </c>
    </row>
    <row r="183" spans="1:14" ht="13.5">
      <c r="A183" s="1">
        <v>12</v>
      </c>
      <c r="B183" s="1">
        <v>5</v>
      </c>
      <c r="C183" s="1">
        <v>1996</v>
      </c>
      <c r="D183" s="2">
        <v>9.41</v>
      </c>
      <c r="E183" s="1">
        <v>901</v>
      </c>
      <c r="F183" s="2">
        <v>22.61</v>
      </c>
      <c r="G183" s="1">
        <v>1417</v>
      </c>
      <c r="H183" s="2">
        <f t="shared" si="4"/>
        <v>6.009999999999998</v>
      </c>
      <c r="I183" s="1">
        <v>1.4</v>
      </c>
      <c r="J183" s="2">
        <v>81.3</v>
      </c>
      <c r="K183" s="2">
        <v>43.04</v>
      </c>
      <c r="L183" s="2">
        <v>75.6</v>
      </c>
      <c r="M183" s="2">
        <v>20.543</v>
      </c>
      <c r="N183" s="2">
        <v>218.57</v>
      </c>
    </row>
    <row r="184" spans="1:14" ht="13.5">
      <c r="A184" s="1">
        <v>13</v>
      </c>
      <c r="B184" s="1">
        <v>5</v>
      </c>
      <c r="C184" s="1">
        <v>1996</v>
      </c>
      <c r="D184" s="2">
        <v>2.902</v>
      </c>
      <c r="E184" s="1">
        <v>309</v>
      </c>
      <c r="F184" s="2">
        <v>14.66</v>
      </c>
      <c r="G184" s="1">
        <v>1327</v>
      </c>
      <c r="H184" s="2">
        <f t="shared" si="4"/>
        <v>0</v>
      </c>
      <c r="I184" s="1">
        <v>0.2</v>
      </c>
      <c r="J184" s="2">
        <v>100</v>
      </c>
      <c r="K184" s="2">
        <v>51.85</v>
      </c>
      <c r="L184" s="2">
        <v>68.04</v>
      </c>
      <c r="M184" s="2">
        <v>19.197</v>
      </c>
      <c r="N184" s="2">
        <v>226.6</v>
      </c>
    </row>
    <row r="185" spans="1:14" ht="13.5">
      <c r="A185" s="1">
        <v>14</v>
      </c>
      <c r="B185" s="1">
        <v>5</v>
      </c>
      <c r="C185" s="1">
        <v>1996</v>
      </c>
      <c r="D185" s="2">
        <v>6.986</v>
      </c>
      <c r="E185" s="1">
        <v>904</v>
      </c>
      <c r="F185" s="2">
        <v>13.66</v>
      </c>
      <c r="G185" s="1">
        <v>1341</v>
      </c>
      <c r="H185" s="2">
        <f t="shared" si="4"/>
        <v>0.3230000000000004</v>
      </c>
      <c r="I185" s="1">
        <v>0.2</v>
      </c>
      <c r="J185" s="2">
        <v>87.3</v>
      </c>
      <c r="K185" s="2">
        <v>59.94</v>
      </c>
      <c r="L185" s="2">
        <v>33.96</v>
      </c>
      <c r="M185" s="2">
        <v>13.528</v>
      </c>
      <c r="N185" s="2">
        <v>290.49</v>
      </c>
    </row>
    <row r="186" spans="1:14" ht="13.5">
      <c r="A186" s="1">
        <v>15</v>
      </c>
      <c r="B186" s="1">
        <v>5</v>
      </c>
      <c r="C186" s="1">
        <v>1996</v>
      </c>
      <c r="D186" s="2">
        <v>5.026</v>
      </c>
      <c r="E186" s="1">
        <v>538</v>
      </c>
      <c r="F186" s="2">
        <v>18.38</v>
      </c>
      <c r="G186" s="1">
        <v>1426</v>
      </c>
      <c r="H186" s="2">
        <f t="shared" si="4"/>
        <v>1.7029999999999994</v>
      </c>
      <c r="I186" s="1">
        <v>0.2</v>
      </c>
      <c r="J186" s="2">
        <v>90.3</v>
      </c>
      <c r="K186" s="2">
        <v>64.77</v>
      </c>
      <c r="L186" s="2">
        <v>32.28</v>
      </c>
      <c r="M186" s="2">
        <v>11.494</v>
      </c>
      <c r="N186" s="2">
        <v>210.73</v>
      </c>
    </row>
    <row r="187" spans="1:14" ht="13.5">
      <c r="A187" s="1">
        <v>16</v>
      </c>
      <c r="B187" s="1">
        <v>5</v>
      </c>
      <c r="C187" s="1">
        <v>1996</v>
      </c>
      <c r="D187" s="2">
        <v>2.734</v>
      </c>
      <c r="E187" s="1">
        <v>254</v>
      </c>
      <c r="F187" s="2">
        <v>19.9</v>
      </c>
      <c r="G187" s="1">
        <v>1257</v>
      </c>
      <c r="H187" s="2">
        <f t="shared" si="4"/>
        <v>1.3170000000000002</v>
      </c>
      <c r="I187" s="1">
        <v>2.6</v>
      </c>
      <c r="J187" s="2">
        <v>92.4</v>
      </c>
      <c r="K187" s="2">
        <v>43.59</v>
      </c>
      <c r="L187" s="2">
        <v>48.72</v>
      </c>
      <c r="M187" s="2">
        <v>11.205</v>
      </c>
      <c r="N187" s="2">
        <v>262.17</v>
      </c>
    </row>
    <row r="188" spans="1:14" ht="13.5">
      <c r="A188" s="1">
        <v>17</v>
      </c>
      <c r="B188" s="1">
        <v>5</v>
      </c>
      <c r="C188" s="1">
        <v>1996</v>
      </c>
      <c r="D188" s="2">
        <v>1.26</v>
      </c>
      <c r="E188" s="1">
        <v>700</v>
      </c>
      <c r="F188" s="2">
        <v>13.38</v>
      </c>
      <c r="G188" s="1">
        <v>1237</v>
      </c>
      <c r="H188" s="2">
        <f t="shared" si="4"/>
        <v>0</v>
      </c>
      <c r="I188" s="1">
        <v>0</v>
      </c>
      <c r="J188" s="2">
        <v>96.3</v>
      </c>
      <c r="K188" s="2">
        <v>40.02</v>
      </c>
      <c r="L188" s="2">
        <v>76.7</v>
      </c>
      <c r="M188" s="2">
        <v>23.36</v>
      </c>
      <c r="N188" s="2">
        <v>220.81</v>
      </c>
    </row>
    <row r="189" spans="1:14" ht="13.5">
      <c r="A189" s="1">
        <v>18</v>
      </c>
      <c r="B189" s="1">
        <v>5</v>
      </c>
      <c r="C189" s="1">
        <v>1996</v>
      </c>
      <c r="D189" s="2">
        <v>-1.433</v>
      </c>
      <c r="E189" s="1">
        <v>509</v>
      </c>
      <c r="F189" s="2">
        <v>15.01</v>
      </c>
      <c r="G189" s="1">
        <v>1210</v>
      </c>
      <c r="H189" s="2">
        <f t="shared" si="4"/>
        <v>0</v>
      </c>
      <c r="I189" s="1">
        <v>0</v>
      </c>
      <c r="J189" s="2">
        <v>97.8</v>
      </c>
      <c r="K189" s="2">
        <v>48.04</v>
      </c>
      <c r="L189" s="2">
        <v>26.16</v>
      </c>
      <c r="M189" s="2">
        <v>7.9467</v>
      </c>
      <c r="N189" s="2">
        <v>204.3</v>
      </c>
    </row>
    <row r="190" spans="1:14" ht="13.5">
      <c r="A190" s="1">
        <v>19</v>
      </c>
      <c r="B190" s="1">
        <v>5</v>
      </c>
      <c r="C190" s="1">
        <v>1996</v>
      </c>
      <c r="D190" s="2">
        <v>1.638</v>
      </c>
      <c r="E190" s="1">
        <v>2000</v>
      </c>
      <c r="F190" s="2">
        <v>14.14</v>
      </c>
      <c r="G190" s="1">
        <v>1305</v>
      </c>
      <c r="H190" s="2">
        <f t="shared" si="4"/>
        <v>0</v>
      </c>
      <c r="I190" s="1">
        <v>0</v>
      </c>
      <c r="J190" s="2">
        <v>99.6</v>
      </c>
      <c r="K190" s="2">
        <v>55.81</v>
      </c>
      <c r="L190" s="2">
        <v>25.68</v>
      </c>
      <c r="M190" s="2">
        <v>9.8739</v>
      </c>
      <c r="N190" s="2">
        <v>216.26</v>
      </c>
    </row>
    <row r="191" spans="1:14" ht="13.5">
      <c r="A191" s="1">
        <v>20</v>
      </c>
      <c r="B191" s="1">
        <v>5</v>
      </c>
      <c r="C191" s="1">
        <v>1996</v>
      </c>
      <c r="D191" s="2">
        <v>5.154</v>
      </c>
      <c r="E191" s="1">
        <v>2126</v>
      </c>
      <c r="F191" s="2">
        <v>16.01</v>
      </c>
      <c r="G191" s="1">
        <v>1418</v>
      </c>
      <c r="H191" s="2">
        <f t="shared" si="4"/>
        <v>0.5820000000000007</v>
      </c>
      <c r="I191" s="1">
        <v>0</v>
      </c>
      <c r="J191" s="2">
        <v>98</v>
      </c>
      <c r="K191" s="2">
        <v>60.69</v>
      </c>
      <c r="L191" s="2">
        <v>53.4</v>
      </c>
      <c r="M191" s="2">
        <v>13.071</v>
      </c>
      <c r="N191" s="2">
        <v>205.13</v>
      </c>
    </row>
    <row r="192" spans="1:14" ht="13.5">
      <c r="A192" s="1">
        <v>21</v>
      </c>
      <c r="B192" s="1">
        <v>5</v>
      </c>
      <c r="C192" s="1">
        <v>1996</v>
      </c>
      <c r="D192" s="2">
        <v>10.37</v>
      </c>
      <c r="E192" s="1">
        <v>511</v>
      </c>
      <c r="F192" s="2">
        <v>17.43</v>
      </c>
      <c r="G192" s="1">
        <v>1110</v>
      </c>
      <c r="H192" s="2">
        <f t="shared" si="4"/>
        <v>3.8999999999999986</v>
      </c>
      <c r="I192" s="1">
        <v>12.2</v>
      </c>
      <c r="J192" s="2">
        <v>89.2</v>
      </c>
      <c r="K192" s="2">
        <v>48.31</v>
      </c>
      <c r="L192" s="2">
        <v>59.28</v>
      </c>
      <c r="M192" s="2">
        <v>23.276</v>
      </c>
      <c r="N192" s="2">
        <v>318.31</v>
      </c>
    </row>
    <row r="193" spans="1:14" ht="13.5">
      <c r="A193" s="1">
        <v>22</v>
      </c>
      <c r="B193" s="1">
        <v>5</v>
      </c>
      <c r="C193" s="1">
        <v>1996</v>
      </c>
      <c r="D193" s="2">
        <v>11.14</v>
      </c>
      <c r="E193" s="1">
        <v>811</v>
      </c>
      <c r="F193" s="2">
        <v>12.52</v>
      </c>
      <c r="G193" s="1">
        <v>1305</v>
      </c>
      <c r="H193" s="2">
        <f t="shared" si="4"/>
        <v>1.83</v>
      </c>
      <c r="I193" s="1">
        <v>1.4</v>
      </c>
      <c r="J193" s="2">
        <v>100</v>
      </c>
      <c r="K193" s="2">
        <v>74.2</v>
      </c>
      <c r="L193" s="2">
        <v>29.28</v>
      </c>
      <c r="M193" s="2">
        <v>8.1753</v>
      </c>
      <c r="N193" s="2">
        <v>235.26</v>
      </c>
    </row>
    <row r="194" spans="1:14" ht="13.5">
      <c r="A194" s="1">
        <v>23</v>
      </c>
      <c r="B194" s="1">
        <v>5</v>
      </c>
      <c r="C194" s="1">
        <v>1996</v>
      </c>
      <c r="D194" s="2">
        <v>9.01</v>
      </c>
      <c r="E194" s="1">
        <v>811</v>
      </c>
      <c r="F194" s="2">
        <v>15.63</v>
      </c>
      <c r="G194" s="1">
        <v>1457</v>
      </c>
      <c r="H194" s="2">
        <f t="shared" si="4"/>
        <v>2.3200000000000003</v>
      </c>
      <c r="I194" s="1">
        <v>0.2</v>
      </c>
      <c r="J194" s="2">
        <v>100</v>
      </c>
      <c r="K194" s="2">
        <v>95</v>
      </c>
      <c r="L194" s="2">
        <v>35.64</v>
      </c>
      <c r="M194" s="2">
        <v>10.739</v>
      </c>
      <c r="N194" s="2">
        <v>202.18</v>
      </c>
    </row>
    <row r="195" spans="1:14" ht="13.5">
      <c r="A195" s="1">
        <v>24</v>
      </c>
      <c r="B195" s="1">
        <v>5</v>
      </c>
      <c r="C195" s="1">
        <v>1996</v>
      </c>
      <c r="D195" s="2">
        <v>2.33</v>
      </c>
      <c r="E195" s="1">
        <v>721</v>
      </c>
      <c r="F195" s="2">
        <v>16.69</v>
      </c>
      <c r="G195" s="1">
        <v>1204</v>
      </c>
      <c r="H195" s="2">
        <f t="shared" si="4"/>
        <v>0</v>
      </c>
      <c r="I195" s="1">
        <v>0</v>
      </c>
      <c r="J195" s="2">
        <v>100</v>
      </c>
      <c r="K195" s="2">
        <v>56.48</v>
      </c>
      <c r="L195" s="2">
        <v>48.96</v>
      </c>
      <c r="M195" s="2">
        <v>8.6878</v>
      </c>
      <c r="N195" s="2">
        <v>257.87</v>
      </c>
    </row>
    <row r="196" spans="1:14" ht="13.5">
      <c r="A196" s="1">
        <v>25</v>
      </c>
      <c r="B196" s="1">
        <v>5</v>
      </c>
      <c r="C196" s="1">
        <v>1996</v>
      </c>
      <c r="D196" s="2">
        <v>8.03</v>
      </c>
      <c r="E196" s="1">
        <v>907</v>
      </c>
      <c r="F196" s="2">
        <v>18.82</v>
      </c>
      <c r="G196" s="1">
        <v>1245</v>
      </c>
      <c r="H196" s="2">
        <f t="shared" si="4"/>
        <v>3.4250000000000007</v>
      </c>
      <c r="I196" s="1">
        <v>3.8</v>
      </c>
      <c r="J196" s="2">
        <v>85.1</v>
      </c>
      <c r="K196" s="2">
        <v>51.24</v>
      </c>
      <c r="L196" s="2">
        <v>76.3</v>
      </c>
      <c r="M196" s="2">
        <v>23.951</v>
      </c>
      <c r="N196" s="2">
        <v>322.56</v>
      </c>
    </row>
    <row r="197" spans="1:14" ht="13.5">
      <c r="A197" s="1">
        <v>26</v>
      </c>
      <c r="B197" s="1">
        <v>5</v>
      </c>
      <c r="C197" s="1">
        <v>1996</v>
      </c>
      <c r="D197" s="2">
        <v>1.744</v>
      </c>
      <c r="E197" s="1">
        <v>755</v>
      </c>
      <c r="F197" s="2">
        <v>10.85</v>
      </c>
      <c r="G197" s="1">
        <v>1200</v>
      </c>
      <c r="H197" s="2">
        <f t="shared" si="4"/>
        <v>0</v>
      </c>
      <c r="I197" s="1">
        <v>0.2</v>
      </c>
      <c r="J197" s="2">
        <v>94.7</v>
      </c>
      <c r="K197" s="2">
        <v>47.52</v>
      </c>
      <c r="L197" s="2">
        <v>68.64</v>
      </c>
      <c r="M197" s="2">
        <v>18.763</v>
      </c>
      <c r="N197" s="2">
        <v>240.49</v>
      </c>
    </row>
    <row r="198" spans="1:14" ht="13.5">
      <c r="A198" s="1">
        <v>27</v>
      </c>
      <c r="B198" s="1">
        <v>5</v>
      </c>
      <c r="C198" s="1">
        <v>1996</v>
      </c>
      <c r="D198" s="2">
        <v>0.43</v>
      </c>
      <c r="E198" s="1">
        <v>736</v>
      </c>
      <c r="F198" s="2">
        <v>13.28</v>
      </c>
      <c r="G198" s="1">
        <v>1210</v>
      </c>
      <c r="H198" s="2">
        <f t="shared" si="4"/>
        <v>0</v>
      </c>
      <c r="I198" s="1">
        <v>0</v>
      </c>
      <c r="J198" s="2">
        <v>97.7</v>
      </c>
      <c r="K198" s="2">
        <v>39.98</v>
      </c>
      <c r="L198" s="2">
        <v>24.6</v>
      </c>
      <c r="M198" s="2">
        <v>9.0108</v>
      </c>
      <c r="N198" s="2">
        <v>199.45</v>
      </c>
    </row>
    <row r="199" spans="1:14" ht="13.5">
      <c r="A199" s="1">
        <v>28</v>
      </c>
      <c r="B199" s="1">
        <v>5</v>
      </c>
      <c r="C199" s="1">
        <v>1996</v>
      </c>
      <c r="D199" s="2">
        <v>0.609</v>
      </c>
      <c r="E199" s="1">
        <v>743</v>
      </c>
      <c r="F199" s="2">
        <v>14.33</v>
      </c>
      <c r="G199" s="1">
        <v>1133</v>
      </c>
      <c r="H199" s="2">
        <f t="shared" si="4"/>
        <v>0</v>
      </c>
      <c r="I199" s="1">
        <v>0</v>
      </c>
      <c r="J199" s="2">
        <v>96.4</v>
      </c>
      <c r="K199" s="2">
        <v>60.69</v>
      </c>
      <c r="L199" s="2">
        <v>49.32</v>
      </c>
      <c r="M199" s="2">
        <v>14.657</v>
      </c>
      <c r="N199" s="2">
        <v>207.54</v>
      </c>
    </row>
    <row r="200" spans="1:14" ht="13.5">
      <c r="A200" s="1">
        <v>29</v>
      </c>
      <c r="B200" s="1">
        <v>5</v>
      </c>
      <c r="C200" s="1">
        <v>1996</v>
      </c>
      <c r="D200" s="2">
        <v>2.878</v>
      </c>
      <c r="E200" s="1">
        <v>1957</v>
      </c>
      <c r="F200" s="2">
        <v>13.71</v>
      </c>
      <c r="G200" s="1">
        <v>1527</v>
      </c>
      <c r="H200" s="2">
        <f t="shared" si="4"/>
        <v>0</v>
      </c>
      <c r="I200" s="1">
        <v>0</v>
      </c>
      <c r="J200" s="2">
        <v>99.9</v>
      </c>
      <c r="K200" s="2">
        <v>58.67</v>
      </c>
      <c r="L200" s="2">
        <v>53.88</v>
      </c>
      <c r="M200" s="2">
        <v>15.875</v>
      </c>
      <c r="N200" s="2">
        <v>210.88</v>
      </c>
    </row>
    <row r="201" spans="1:14" ht="13.5">
      <c r="A201" s="1">
        <v>30</v>
      </c>
      <c r="B201" s="1">
        <v>5</v>
      </c>
      <c r="C201" s="1">
        <v>1996</v>
      </c>
      <c r="D201" s="2">
        <v>10.09</v>
      </c>
      <c r="E201" s="1">
        <v>726</v>
      </c>
      <c r="F201" s="2">
        <v>16.44</v>
      </c>
      <c r="G201" s="1">
        <v>1158</v>
      </c>
      <c r="H201" s="2">
        <f t="shared" si="4"/>
        <v>3.2650000000000006</v>
      </c>
      <c r="I201" s="1">
        <v>0</v>
      </c>
      <c r="J201" s="2">
        <v>81.9</v>
      </c>
      <c r="K201" s="2">
        <v>62.15</v>
      </c>
      <c r="L201" s="2">
        <v>58.68</v>
      </c>
      <c r="M201" s="2">
        <v>20.492</v>
      </c>
      <c r="N201" s="2">
        <v>315.6</v>
      </c>
    </row>
    <row r="202" spans="1:14" ht="13.5">
      <c r="A202" s="1">
        <v>31</v>
      </c>
      <c r="B202" s="1">
        <v>5</v>
      </c>
      <c r="C202" s="1">
        <v>1996</v>
      </c>
      <c r="D202" s="2">
        <v>7.35</v>
      </c>
      <c r="E202" s="1">
        <v>618</v>
      </c>
      <c r="F202" s="2">
        <v>15.39</v>
      </c>
      <c r="G202" s="1">
        <v>2330</v>
      </c>
      <c r="H202" s="2">
        <f t="shared" si="4"/>
        <v>1.370000000000001</v>
      </c>
      <c r="I202" s="1">
        <v>0</v>
      </c>
      <c r="J202" s="2">
        <v>68.55</v>
      </c>
      <c r="K202" s="2">
        <v>46.47</v>
      </c>
      <c r="L202" s="2">
        <v>62.16</v>
      </c>
      <c r="M202" s="2">
        <v>19.679</v>
      </c>
      <c r="N202" s="2">
        <v>277.91</v>
      </c>
    </row>
    <row r="203" spans="1:14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3.5">
      <c r="A204" s="2" t="s">
        <v>1</v>
      </c>
      <c r="B204" s="2"/>
      <c r="C204" s="2"/>
      <c r="D204" s="2">
        <f>AVERAGE(D172:D202)</f>
        <v>4.349580645161291</v>
      </c>
      <c r="E204" s="2"/>
      <c r="F204" s="2">
        <f>AVERAGE(F172:F202)</f>
        <v>16.12903225806451</v>
      </c>
      <c r="G204" s="2"/>
      <c r="H204" s="2"/>
      <c r="I204" s="2"/>
      <c r="J204" s="2">
        <f>AVERAGE(J172:J202)</f>
        <v>94.59516129032258</v>
      </c>
      <c r="K204" s="2">
        <f>AVERAGE(K172:K202)</f>
        <v>57.46580645161291</v>
      </c>
      <c r="L204" s="2"/>
      <c r="M204" s="2">
        <f>AVERAGE(M172:M202)</f>
        <v>13.871883870967741</v>
      </c>
      <c r="N204" s="2">
        <f>AVERAGE(N172:N202)</f>
        <v>233.8964516129033</v>
      </c>
    </row>
    <row r="205" spans="1:14" ht="13.5">
      <c r="A205" s="2" t="s">
        <v>2</v>
      </c>
      <c r="B205" s="2"/>
      <c r="C205" s="2"/>
      <c r="D205" s="2"/>
      <c r="E205" s="2"/>
      <c r="F205" s="2"/>
      <c r="G205" s="2"/>
      <c r="H205" s="2">
        <f>SUM(H172:H202)</f>
        <v>33.92400000000001</v>
      </c>
      <c r="I205" s="2">
        <f>SUM(I172:I202)</f>
        <v>23.2</v>
      </c>
      <c r="J205" s="2"/>
      <c r="K205" s="2"/>
      <c r="L205" s="2"/>
      <c r="M205" s="2"/>
      <c r="N205" s="2"/>
    </row>
    <row r="206" spans="1:14" ht="13.5">
      <c r="A206" s="2" t="s">
        <v>3</v>
      </c>
      <c r="B206" s="2"/>
      <c r="C206" s="2"/>
      <c r="D206" s="2"/>
      <c r="E206" s="2"/>
      <c r="F206" s="2">
        <f>MAX(F172:F202)</f>
        <v>22.61</v>
      </c>
      <c r="G206" s="2"/>
      <c r="H206" s="2"/>
      <c r="I206" s="2"/>
      <c r="J206" s="2">
        <f>MAX(J172:J202)</f>
        <v>100</v>
      </c>
      <c r="K206" s="2"/>
      <c r="L206" s="2">
        <f>MAX(L172:L202)</f>
        <v>76.7</v>
      </c>
      <c r="M206" s="2"/>
      <c r="N206" s="2"/>
    </row>
    <row r="207" spans="1:14" ht="13.5">
      <c r="A207" s="2" t="s">
        <v>4</v>
      </c>
      <c r="B207" s="2"/>
      <c r="C207" s="2"/>
      <c r="D207" s="2">
        <f>MIN(D172:D202)</f>
        <v>-1.433</v>
      </c>
      <c r="E207" s="2"/>
      <c r="F207" s="2"/>
      <c r="G207" s="2"/>
      <c r="H207" s="2"/>
      <c r="I207" s="2"/>
      <c r="J207" s="2"/>
      <c r="K207" s="2">
        <f>MIN(K172:K202)</f>
        <v>39.98</v>
      </c>
      <c r="L207" s="2"/>
      <c r="M207" s="2"/>
      <c r="N207" s="2"/>
    </row>
    <row r="208" spans="1:4" ht="13.5">
      <c r="A208" s="2" t="s">
        <v>5</v>
      </c>
      <c r="B208" s="2"/>
      <c r="C208" s="2"/>
      <c r="D208" s="2">
        <f>SUM(D204+F204)/2</f>
        <v>10.2393064516129</v>
      </c>
    </row>
    <row r="209" spans="1:14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3.5">
      <c r="A210" s="4"/>
      <c r="B210" s="4"/>
      <c r="C210" s="4"/>
      <c r="D210" s="4"/>
      <c r="E210" s="4"/>
      <c r="F210" s="4"/>
      <c r="G210" s="4"/>
      <c r="H210" s="5" t="s">
        <v>13</v>
      </c>
      <c r="I210" s="4"/>
      <c r="J210" s="4"/>
      <c r="K210" s="4"/>
      <c r="L210" s="5" t="s">
        <v>12</v>
      </c>
      <c r="M210" s="5" t="s">
        <v>25</v>
      </c>
      <c r="N210" s="5" t="s">
        <v>25</v>
      </c>
    </row>
    <row r="211" spans="1:14" ht="13.5">
      <c r="A211" s="5" t="s">
        <v>0</v>
      </c>
      <c r="B211" s="5" t="s">
        <v>6</v>
      </c>
      <c r="C211" s="5" t="s">
        <v>7</v>
      </c>
      <c r="D211" s="5" t="s">
        <v>8</v>
      </c>
      <c r="E211" s="5" t="s">
        <v>11</v>
      </c>
      <c r="F211" s="5" t="s">
        <v>12</v>
      </c>
      <c r="G211" s="5" t="s">
        <v>11</v>
      </c>
      <c r="H211" s="5" t="s">
        <v>14</v>
      </c>
      <c r="I211" s="5" t="s">
        <v>17</v>
      </c>
      <c r="J211" s="5" t="s">
        <v>12</v>
      </c>
      <c r="K211" s="5" t="s">
        <v>8</v>
      </c>
      <c r="L211" s="5" t="s">
        <v>22</v>
      </c>
      <c r="M211" s="5" t="s">
        <v>22</v>
      </c>
      <c r="N211" s="5" t="s">
        <v>22</v>
      </c>
    </row>
    <row r="212" spans="1:14" ht="13.5">
      <c r="A212" s="4"/>
      <c r="B212" s="4"/>
      <c r="C212" s="4"/>
      <c r="D212" s="5" t="s">
        <v>9</v>
      </c>
      <c r="E212" s="5" t="s">
        <v>8</v>
      </c>
      <c r="F212" s="5" t="s">
        <v>9</v>
      </c>
      <c r="G212" s="5" t="s">
        <v>12</v>
      </c>
      <c r="H212" s="5" t="s">
        <v>15</v>
      </c>
      <c r="I212" s="5" t="s">
        <v>18</v>
      </c>
      <c r="J212" s="5" t="s">
        <v>20</v>
      </c>
      <c r="K212" s="5" t="s">
        <v>20</v>
      </c>
      <c r="L212" s="5" t="s">
        <v>23</v>
      </c>
      <c r="M212" s="5" t="s">
        <v>23</v>
      </c>
      <c r="N212" s="5" t="s">
        <v>26</v>
      </c>
    </row>
    <row r="213" spans="1:14" ht="13.5">
      <c r="A213" s="4"/>
      <c r="B213" s="4"/>
      <c r="C213" s="4"/>
      <c r="D213" s="5" t="s">
        <v>10</v>
      </c>
      <c r="E213" s="4"/>
      <c r="F213" s="5" t="s">
        <v>10</v>
      </c>
      <c r="G213" s="4"/>
      <c r="H213" s="5" t="s">
        <v>16</v>
      </c>
      <c r="I213" s="5" t="s">
        <v>19</v>
      </c>
      <c r="J213" s="5" t="s">
        <v>21</v>
      </c>
      <c r="K213" s="5" t="s">
        <v>21</v>
      </c>
      <c r="L213" s="5" t="s">
        <v>24</v>
      </c>
      <c r="M213" s="5" t="s">
        <v>24</v>
      </c>
      <c r="N213" s="5" t="s">
        <v>27</v>
      </c>
    </row>
    <row r="214" spans="1:14" ht="13.5">
      <c r="A214" s="1">
        <v>1</v>
      </c>
      <c r="B214" s="1">
        <v>6</v>
      </c>
      <c r="C214" s="1">
        <v>1996</v>
      </c>
      <c r="D214" s="2">
        <v>7.92</v>
      </c>
      <c r="E214" s="1">
        <v>845</v>
      </c>
      <c r="F214" s="2">
        <v>9.91</v>
      </c>
      <c r="G214" s="1">
        <v>936</v>
      </c>
      <c r="H214" s="2">
        <f aca="true" t="shared" si="5" ref="H214:H243">IF((D214+F214)/2-10&lt;=0,0,(D214+F214)/2-10)</f>
        <v>0</v>
      </c>
      <c r="I214" s="1">
        <v>0.2</v>
      </c>
      <c r="J214" s="2">
        <v>84.6</v>
      </c>
      <c r="K214" s="2">
        <v>36.94</v>
      </c>
      <c r="L214" s="2">
        <v>80.9</v>
      </c>
      <c r="M214" s="2">
        <v>22.089</v>
      </c>
      <c r="N214" s="2">
        <v>277.95</v>
      </c>
    </row>
    <row r="215" spans="1:14" ht="13.5">
      <c r="A215" s="1">
        <v>2</v>
      </c>
      <c r="B215" s="1">
        <v>6</v>
      </c>
      <c r="C215" s="1">
        <v>1996</v>
      </c>
      <c r="D215" s="2">
        <v>1.025</v>
      </c>
      <c r="E215" s="1">
        <v>804</v>
      </c>
      <c r="F215" s="2">
        <v>11</v>
      </c>
      <c r="G215" s="1">
        <v>1352</v>
      </c>
      <c r="H215" s="2">
        <f t="shared" si="5"/>
        <v>0</v>
      </c>
      <c r="I215" s="1">
        <v>0.2</v>
      </c>
      <c r="J215" s="2">
        <v>96.3</v>
      </c>
      <c r="K215" s="2">
        <v>58.25</v>
      </c>
      <c r="L215" s="2">
        <v>55.56</v>
      </c>
      <c r="M215" s="2">
        <v>20.66</v>
      </c>
      <c r="N215" s="2">
        <v>209.11</v>
      </c>
    </row>
    <row r="216" spans="1:14" ht="13.5">
      <c r="A216" s="1">
        <v>3</v>
      </c>
      <c r="B216" s="1">
        <v>6</v>
      </c>
      <c r="C216" s="1">
        <v>1996</v>
      </c>
      <c r="D216" s="2">
        <v>-3.982</v>
      </c>
      <c r="E216" s="1">
        <v>536</v>
      </c>
      <c r="F216" s="2">
        <v>12.71</v>
      </c>
      <c r="G216" s="1">
        <v>1418</v>
      </c>
      <c r="H216" s="2">
        <f t="shared" si="5"/>
        <v>0</v>
      </c>
      <c r="I216" s="1">
        <v>0</v>
      </c>
      <c r="J216" s="2">
        <v>91.5</v>
      </c>
      <c r="K216" s="2">
        <v>46.81</v>
      </c>
      <c r="L216" s="2">
        <v>43.2</v>
      </c>
      <c r="M216" s="2">
        <v>11.289</v>
      </c>
      <c r="N216" s="2">
        <v>229.3</v>
      </c>
    </row>
    <row r="217" spans="1:14" ht="13.5">
      <c r="A217" s="1">
        <v>4</v>
      </c>
      <c r="B217" s="1">
        <v>6</v>
      </c>
      <c r="C217" s="1">
        <v>1996</v>
      </c>
      <c r="D217" s="2">
        <v>-0.593</v>
      </c>
      <c r="E217" s="1">
        <v>1816</v>
      </c>
      <c r="F217" s="2">
        <v>13.39</v>
      </c>
      <c r="G217" s="1">
        <v>1250</v>
      </c>
      <c r="H217" s="2">
        <f t="shared" si="5"/>
        <v>0</v>
      </c>
      <c r="I217" s="1">
        <v>0</v>
      </c>
      <c r="J217" s="2">
        <v>91.8</v>
      </c>
      <c r="K217" s="2">
        <v>44.26</v>
      </c>
      <c r="L217" s="2">
        <v>14.28</v>
      </c>
      <c r="M217" s="2">
        <v>5.4228</v>
      </c>
      <c r="N217" s="2">
        <v>204.33</v>
      </c>
    </row>
    <row r="218" spans="1:14" ht="13.5">
      <c r="A218" s="1">
        <v>5</v>
      </c>
      <c r="B218" s="1">
        <v>6</v>
      </c>
      <c r="C218" s="1">
        <v>1996</v>
      </c>
      <c r="D218" s="2">
        <v>-0.042</v>
      </c>
      <c r="E218" s="1">
        <v>613</v>
      </c>
      <c r="F218" s="2">
        <v>12.47</v>
      </c>
      <c r="G218" s="1">
        <v>1459</v>
      </c>
      <c r="H218" s="2">
        <f t="shared" si="5"/>
        <v>0</v>
      </c>
      <c r="I218" s="1">
        <v>0.4</v>
      </c>
      <c r="J218" s="2">
        <v>99.9</v>
      </c>
      <c r="K218" s="2">
        <v>67.98</v>
      </c>
      <c r="L218" s="2">
        <v>38.52</v>
      </c>
      <c r="M218" s="2">
        <v>8.8777</v>
      </c>
      <c r="N218" s="2">
        <v>211.52</v>
      </c>
    </row>
    <row r="219" spans="1:14" ht="13.5">
      <c r="A219" s="1">
        <v>6</v>
      </c>
      <c r="B219" s="1">
        <v>6</v>
      </c>
      <c r="C219" s="1">
        <v>1996</v>
      </c>
      <c r="D219" s="2">
        <v>3.923</v>
      </c>
      <c r="E219" s="1">
        <v>901</v>
      </c>
      <c r="F219" s="2">
        <v>12.09</v>
      </c>
      <c r="G219" s="1">
        <v>1156</v>
      </c>
      <c r="H219" s="2">
        <f t="shared" si="5"/>
        <v>0</v>
      </c>
      <c r="I219" s="1">
        <v>0.6</v>
      </c>
      <c r="J219" s="2">
        <v>100</v>
      </c>
      <c r="K219" s="2">
        <v>68.19</v>
      </c>
      <c r="L219" s="2">
        <v>47.64</v>
      </c>
      <c r="M219" s="2">
        <v>15.377</v>
      </c>
      <c r="N219" s="2">
        <v>251.17</v>
      </c>
    </row>
    <row r="220" spans="1:14" ht="13.5">
      <c r="A220" s="1">
        <v>7</v>
      </c>
      <c r="B220" s="1">
        <v>6</v>
      </c>
      <c r="C220" s="1">
        <v>1996</v>
      </c>
      <c r="D220" s="2">
        <v>4.096</v>
      </c>
      <c r="E220" s="1">
        <v>113</v>
      </c>
      <c r="F220" s="2">
        <v>15.92</v>
      </c>
      <c r="G220" s="1">
        <v>1456</v>
      </c>
      <c r="H220" s="2">
        <f t="shared" si="5"/>
        <v>0.007999999999999119</v>
      </c>
      <c r="I220" s="1">
        <v>0</v>
      </c>
      <c r="J220" s="2">
        <v>100</v>
      </c>
      <c r="K220" s="2">
        <v>99.8</v>
      </c>
      <c r="L220" s="2">
        <v>22.44</v>
      </c>
      <c r="M220" s="2">
        <v>4.7971</v>
      </c>
      <c r="N220" s="2">
        <v>198.81</v>
      </c>
    </row>
    <row r="221" spans="1:14" ht="13.5">
      <c r="A221" s="1">
        <v>8</v>
      </c>
      <c r="B221" s="1">
        <v>6</v>
      </c>
      <c r="C221" s="1">
        <v>1996</v>
      </c>
      <c r="D221" s="2">
        <v>2.102</v>
      </c>
      <c r="E221" s="1">
        <v>2247</v>
      </c>
      <c r="F221" s="2">
        <v>14.59</v>
      </c>
      <c r="G221" s="1">
        <v>1419</v>
      </c>
      <c r="H221" s="2">
        <f t="shared" si="5"/>
        <v>0</v>
      </c>
      <c r="I221" s="1">
        <v>1.6</v>
      </c>
      <c r="J221" s="2">
        <v>100</v>
      </c>
      <c r="K221" s="2">
        <v>68.83</v>
      </c>
      <c r="L221" s="2">
        <v>40.32</v>
      </c>
      <c r="M221" s="2">
        <v>9.0433</v>
      </c>
      <c r="N221" s="2">
        <v>221.68</v>
      </c>
    </row>
    <row r="222" spans="1:14" ht="13.5">
      <c r="A222" s="1">
        <v>9</v>
      </c>
      <c r="B222" s="1">
        <v>6</v>
      </c>
      <c r="C222" s="1">
        <v>1996</v>
      </c>
      <c r="D222" s="2">
        <v>10.29</v>
      </c>
      <c r="E222" s="1">
        <v>503</v>
      </c>
      <c r="F222" s="2">
        <v>16.38</v>
      </c>
      <c r="G222" s="1">
        <v>1515</v>
      </c>
      <c r="H222" s="2">
        <f t="shared" si="5"/>
        <v>3.334999999999999</v>
      </c>
      <c r="I222" s="1">
        <v>0</v>
      </c>
      <c r="J222" s="2">
        <v>97.4</v>
      </c>
      <c r="K222" s="2">
        <v>70.9</v>
      </c>
      <c r="L222" s="2">
        <v>51.36</v>
      </c>
      <c r="M222" s="2">
        <v>17.963</v>
      </c>
      <c r="N222" s="2">
        <v>308.24</v>
      </c>
    </row>
    <row r="223" spans="1:14" ht="13.5">
      <c r="A223" s="1">
        <v>10</v>
      </c>
      <c r="B223" s="1">
        <v>6</v>
      </c>
      <c r="C223" s="1">
        <v>1996</v>
      </c>
      <c r="D223" s="2">
        <v>7.87</v>
      </c>
      <c r="E223" s="1">
        <v>820</v>
      </c>
      <c r="F223" s="2">
        <v>14.07</v>
      </c>
      <c r="G223" s="1">
        <v>957</v>
      </c>
      <c r="H223" s="2">
        <f t="shared" si="5"/>
        <v>0.9700000000000006</v>
      </c>
      <c r="I223" s="1">
        <v>0</v>
      </c>
      <c r="J223" s="2">
        <v>86.9</v>
      </c>
      <c r="K223" s="2">
        <v>48.86</v>
      </c>
      <c r="L223" s="2">
        <v>64.92</v>
      </c>
      <c r="M223" s="2">
        <v>13.542</v>
      </c>
      <c r="N223" s="2">
        <v>238.92</v>
      </c>
    </row>
    <row r="224" spans="1:14" ht="13.5">
      <c r="A224" s="1">
        <v>11</v>
      </c>
      <c r="B224" s="1">
        <v>6</v>
      </c>
      <c r="C224" s="1">
        <v>1996</v>
      </c>
      <c r="D224" s="2">
        <v>1.438</v>
      </c>
      <c r="E224" s="1">
        <v>2144</v>
      </c>
      <c r="F224" s="2">
        <v>9.31</v>
      </c>
      <c r="G224" s="1">
        <v>1126</v>
      </c>
      <c r="H224" s="2">
        <f t="shared" si="5"/>
        <v>0</v>
      </c>
      <c r="I224" s="1">
        <v>2.4</v>
      </c>
      <c r="J224" s="2">
        <v>92.6</v>
      </c>
      <c r="K224" s="2">
        <v>63.03</v>
      </c>
      <c r="L224" s="2">
        <v>40.68</v>
      </c>
      <c r="M224" s="2">
        <v>12.759</v>
      </c>
      <c r="N224" s="2">
        <v>244.08</v>
      </c>
    </row>
    <row r="225" spans="1:14" ht="13.5">
      <c r="A225" s="1">
        <v>12</v>
      </c>
      <c r="B225" s="1">
        <v>6</v>
      </c>
      <c r="C225" s="1">
        <v>1996</v>
      </c>
      <c r="D225" s="2">
        <v>1.345</v>
      </c>
      <c r="E225" s="1">
        <v>348</v>
      </c>
      <c r="F225" s="2">
        <v>8.3</v>
      </c>
      <c r="G225" s="1">
        <v>1417</v>
      </c>
      <c r="H225" s="2">
        <f t="shared" si="5"/>
        <v>0</v>
      </c>
      <c r="I225" s="1">
        <v>4.6</v>
      </c>
      <c r="J225" s="2">
        <v>89.4</v>
      </c>
      <c r="K225" s="2">
        <v>46.89</v>
      </c>
      <c r="L225" s="2">
        <v>51</v>
      </c>
      <c r="M225" s="2">
        <v>19.659</v>
      </c>
      <c r="N225" s="2">
        <v>230.82</v>
      </c>
    </row>
    <row r="226" spans="1:14" ht="13.5">
      <c r="A226" s="1">
        <v>13</v>
      </c>
      <c r="B226" s="1">
        <v>6</v>
      </c>
      <c r="C226" s="1">
        <v>1996</v>
      </c>
      <c r="D226" s="2">
        <v>-0.609</v>
      </c>
      <c r="E226" s="1">
        <v>344</v>
      </c>
      <c r="F226" s="2">
        <v>12.37</v>
      </c>
      <c r="G226" s="1">
        <v>1335</v>
      </c>
      <c r="H226" s="2">
        <f t="shared" si="5"/>
        <v>0</v>
      </c>
      <c r="I226" s="1">
        <v>0</v>
      </c>
      <c r="J226" s="2">
        <v>98.5</v>
      </c>
      <c r="K226" s="2">
        <v>55.01</v>
      </c>
      <c r="L226" s="2">
        <v>41.4</v>
      </c>
      <c r="M226" s="2">
        <v>13.703</v>
      </c>
      <c r="N226" s="2">
        <v>241.05</v>
      </c>
    </row>
    <row r="227" spans="1:14" ht="13.5">
      <c r="A227" s="1">
        <v>14</v>
      </c>
      <c r="B227" s="1">
        <v>6</v>
      </c>
      <c r="C227" s="1">
        <v>1996</v>
      </c>
      <c r="D227" s="2">
        <v>-1.756</v>
      </c>
      <c r="E227" s="1">
        <v>117</v>
      </c>
      <c r="F227" s="2">
        <v>10.89</v>
      </c>
      <c r="G227" s="1">
        <v>1321</v>
      </c>
      <c r="H227" s="2">
        <f t="shared" si="5"/>
        <v>0</v>
      </c>
      <c r="I227" s="1">
        <v>0.2</v>
      </c>
      <c r="J227" s="2">
        <v>97.2</v>
      </c>
      <c r="K227" s="2">
        <v>58.49</v>
      </c>
      <c r="L227" s="2">
        <v>30.48</v>
      </c>
      <c r="M227" s="2">
        <v>9.5466</v>
      </c>
      <c r="N227" s="2">
        <v>225.24</v>
      </c>
    </row>
    <row r="228" spans="1:14" ht="13.5">
      <c r="A228" s="1">
        <v>15</v>
      </c>
      <c r="B228" s="1">
        <v>6</v>
      </c>
      <c r="C228" s="1">
        <v>1996</v>
      </c>
      <c r="D228" s="2">
        <v>-1.35</v>
      </c>
      <c r="E228" s="1">
        <v>2058</v>
      </c>
      <c r="F228" s="2">
        <v>14.23</v>
      </c>
      <c r="G228" s="1">
        <v>1340</v>
      </c>
      <c r="H228" s="2">
        <f t="shared" si="5"/>
        <v>0</v>
      </c>
      <c r="I228" s="1">
        <v>0</v>
      </c>
      <c r="J228" s="2">
        <v>96.6</v>
      </c>
      <c r="K228" s="2">
        <v>51.95</v>
      </c>
      <c r="L228" s="2">
        <v>28.56</v>
      </c>
      <c r="M228" s="2">
        <v>9.696</v>
      </c>
      <c r="N228" s="2">
        <v>195.59</v>
      </c>
    </row>
    <row r="229" spans="1:14" ht="13.5">
      <c r="A229" s="1">
        <v>16</v>
      </c>
      <c r="B229" s="1">
        <v>6</v>
      </c>
      <c r="C229" s="1">
        <v>1996</v>
      </c>
      <c r="D229" s="2">
        <v>3.069</v>
      </c>
      <c r="E229" s="1">
        <v>100</v>
      </c>
      <c r="F229" s="2">
        <v>9.17</v>
      </c>
      <c r="G229" s="1">
        <v>1416</v>
      </c>
      <c r="H229" s="2">
        <f t="shared" si="5"/>
        <v>0</v>
      </c>
      <c r="I229" s="1">
        <v>0.4</v>
      </c>
      <c r="J229" s="2">
        <v>80.4</v>
      </c>
      <c r="K229" s="2">
        <v>45.32</v>
      </c>
      <c r="L229" s="2">
        <v>53.52</v>
      </c>
      <c r="M229" s="2">
        <v>19.522</v>
      </c>
      <c r="N229" s="2">
        <v>297.53</v>
      </c>
    </row>
    <row r="230" spans="1:14" ht="13.5">
      <c r="A230" s="1">
        <v>17</v>
      </c>
      <c r="B230" s="1">
        <v>6</v>
      </c>
      <c r="C230" s="1">
        <v>1996</v>
      </c>
      <c r="D230" s="2">
        <v>-3.263</v>
      </c>
      <c r="E230" s="1">
        <v>2142</v>
      </c>
      <c r="F230" s="2">
        <v>14.03</v>
      </c>
      <c r="G230" s="1">
        <v>1323</v>
      </c>
      <c r="H230" s="2">
        <f t="shared" si="5"/>
        <v>0</v>
      </c>
      <c r="I230" s="1">
        <v>0</v>
      </c>
      <c r="J230" s="2">
        <v>85.9</v>
      </c>
      <c r="K230" s="2">
        <v>39.94</v>
      </c>
      <c r="L230" s="2">
        <v>60</v>
      </c>
      <c r="M230" s="2">
        <v>15.124</v>
      </c>
      <c r="N230" s="2">
        <v>227.17</v>
      </c>
    </row>
    <row r="231" spans="1:14" ht="13.5">
      <c r="A231" s="1">
        <v>18</v>
      </c>
      <c r="B231" s="1">
        <v>6</v>
      </c>
      <c r="C231" s="1">
        <v>1996</v>
      </c>
      <c r="D231" s="2">
        <v>0.58</v>
      </c>
      <c r="E231" s="1">
        <v>2032</v>
      </c>
      <c r="F231" s="2">
        <v>13.85</v>
      </c>
      <c r="G231" s="1">
        <v>1412</v>
      </c>
      <c r="H231" s="2">
        <f t="shared" si="5"/>
        <v>0</v>
      </c>
      <c r="I231" s="1">
        <v>0</v>
      </c>
      <c r="J231" s="2">
        <v>94.1</v>
      </c>
      <c r="K231" s="2">
        <v>48.55</v>
      </c>
      <c r="L231" s="2">
        <v>23.88</v>
      </c>
      <c r="M231" s="2">
        <v>10.181</v>
      </c>
      <c r="N231" s="2">
        <v>215.41</v>
      </c>
    </row>
    <row r="232" spans="1:14" ht="13.5">
      <c r="A232" s="1">
        <v>19</v>
      </c>
      <c r="B232" s="1">
        <v>6</v>
      </c>
      <c r="C232" s="1">
        <v>1996</v>
      </c>
      <c r="D232" s="2">
        <v>-0.922</v>
      </c>
      <c r="E232" s="1">
        <v>32</v>
      </c>
      <c r="F232" s="2">
        <v>12.28</v>
      </c>
      <c r="G232" s="1">
        <v>1322</v>
      </c>
      <c r="H232" s="2">
        <f t="shared" si="5"/>
        <v>0</v>
      </c>
      <c r="I232" s="1">
        <v>0</v>
      </c>
      <c r="J232" s="2">
        <v>86.4</v>
      </c>
      <c r="K232" s="2">
        <v>49.54</v>
      </c>
      <c r="L232" s="2">
        <v>26.76</v>
      </c>
      <c r="M232" s="2">
        <v>10.988</v>
      </c>
      <c r="N232" s="2">
        <v>237.7</v>
      </c>
    </row>
    <row r="233" spans="1:14" ht="13.5">
      <c r="A233" s="1">
        <v>20</v>
      </c>
      <c r="B233" s="1">
        <v>6</v>
      </c>
      <c r="C233" s="1">
        <v>1996</v>
      </c>
      <c r="D233" s="2">
        <v>-2.446</v>
      </c>
      <c r="E233" s="1">
        <v>425</v>
      </c>
      <c r="F233" s="2">
        <v>12.8</v>
      </c>
      <c r="G233" s="1">
        <v>1446</v>
      </c>
      <c r="H233" s="2">
        <f t="shared" si="5"/>
        <v>0</v>
      </c>
      <c r="I233" s="1">
        <v>0</v>
      </c>
      <c r="J233" s="2">
        <v>93.3</v>
      </c>
      <c r="K233" s="2">
        <v>52.3</v>
      </c>
      <c r="L233" s="2">
        <v>23.4</v>
      </c>
      <c r="M233" s="2">
        <v>9.4497</v>
      </c>
      <c r="N233" s="2">
        <v>204.16</v>
      </c>
    </row>
    <row r="234" spans="1:14" ht="13.5">
      <c r="A234" s="1">
        <v>21</v>
      </c>
      <c r="B234" s="1">
        <v>6</v>
      </c>
      <c r="C234" s="1">
        <v>1996</v>
      </c>
      <c r="D234" s="2">
        <v>3.629</v>
      </c>
      <c r="E234" s="1">
        <v>901</v>
      </c>
      <c r="F234" s="2">
        <v>15.1</v>
      </c>
      <c r="G234" s="1">
        <v>1419</v>
      </c>
      <c r="H234" s="2">
        <f t="shared" si="5"/>
        <v>0</v>
      </c>
      <c r="I234" s="1">
        <v>0</v>
      </c>
      <c r="J234" s="2">
        <v>87.6</v>
      </c>
      <c r="K234" s="2">
        <v>58.14</v>
      </c>
      <c r="L234" s="2">
        <v>30.24</v>
      </c>
      <c r="M234" s="2">
        <v>11.072</v>
      </c>
      <c r="N234" s="2">
        <v>247.07</v>
      </c>
    </row>
    <row r="235" spans="1:14" ht="13.5">
      <c r="A235" s="1">
        <v>22</v>
      </c>
      <c r="B235" s="1">
        <v>6</v>
      </c>
      <c r="C235" s="1">
        <v>1996</v>
      </c>
      <c r="D235" s="2">
        <v>3.255</v>
      </c>
      <c r="E235" s="1">
        <v>2245</v>
      </c>
      <c r="F235" s="2">
        <v>13.98</v>
      </c>
      <c r="G235" s="1">
        <v>1324</v>
      </c>
      <c r="H235" s="2">
        <f t="shared" si="5"/>
        <v>0</v>
      </c>
      <c r="I235" s="1">
        <v>5.6</v>
      </c>
      <c r="J235" s="2">
        <v>87.9</v>
      </c>
      <c r="K235" s="2">
        <v>61.05</v>
      </c>
      <c r="L235" s="2">
        <v>31.92</v>
      </c>
      <c r="M235" s="2">
        <v>14.023</v>
      </c>
      <c r="N235" s="2">
        <v>287.11</v>
      </c>
    </row>
    <row r="236" spans="1:14" ht="13.5">
      <c r="A236" s="1">
        <v>23</v>
      </c>
      <c r="B236" s="1">
        <v>6</v>
      </c>
      <c r="C236" s="1">
        <v>1996</v>
      </c>
      <c r="D236" s="2">
        <v>6.147</v>
      </c>
      <c r="E236" s="1">
        <v>901</v>
      </c>
      <c r="F236" s="2">
        <v>11.82</v>
      </c>
      <c r="G236" s="1">
        <v>1444</v>
      </c>
      <c r="H236" s="2">
        <f t="shared" si="5"/>
        <v>0</v>
      </c>
      <c r="I236" s="1">
        <v>31.2</v>
      </c>
      <c r="J236" s="2">
        <v>100</v>
      </c>
      <c r="K236" s="2">
        <v>67.36</v>
      </c>
      <c r="L236" s="2">
        <v>32.64</v>
      </c>
      <c r="M236" s="2">
        <v>10.945</v>
      </c>
      <c r="N236" s="2">
        <v>160.51</v>
      </c>
    </row>
    <row r="237" spans="1:14" ht="13.5">
      <c r="A237" s="1">
        <v>24</v>
      </c>
      <c r="B237" s="1">
        <v>6</v>
      </c>
      <c r="C237" s="1">
        <v>1996</v>
      </c>
      <c r="D237" s="2">
        <v>8.67</v>
      </c>
      <c r="E237" s="1">
        <v>821</v>
      </c>
      <c r="F237" s="2">
        <v>14.99</v>
      </c>
      <c r="G237" s="1">
        <v>1343</v>
      </c>
      <c r="H237" s="2">
        <f t="shared" si="5"/>
        <v>1.83</v>
      </c>
      <c r="I237" s="1">
        <v>3.2</v>
      </c>
      <c r="J237" s="2">
        <v>100</v>
      </c>
      <c r="K237" s="2">
        <v>86.1</v>
      </c>
      <c r="L237" s="2">
        <v>40.56</v>
      </c>
      <c r="M237" s="2">
        <v>15.052</v>
      </c>
      <c r="N237" s="2">
        <v>167.2</v>
      </c>
    </row>
    <row r="238" spans="1:14" ht="13.5">
      <c r="A238" s="1">
        <v>25</v>
      </c>
      <c r="B238" s="1">
        <v>6</v>
      </c>
      <c r="C238" s="1">
        <v>1996</v>
      </c>
      <c r="D238" s="2">
        <v>7.5</v>
      </c>
      <c r="E238" s="1">
        <v>2321</v>
      </c>
      <c r="F238" s="2">
        <v>11.05</v>
      </c>
      <c r="G238" s="1">
        <v>1426</v>
      </c>
      <c r="H238" s="2">
        <f t="shared" si="5"/>
        <v>0</v>
      </c>
      <c r="I238" s="1">
        <v>0.2</v>
      </c>
      <c r="J238" s="2">
        <v>100</v>
      </c>
      <c r="K238" s="2">
        <v>79.1</v>
      </c>
      <c r="L238" s="2">
        <v>24.36</v>
      </c>
      <c r="M238" s="2">
        <v>6.9351</v>
      </c>
      <c r="N238" s="2">
        <v>207.97</v>
      </c>
    </row>
    <row r="239" spans="1:14" ht="13.5">
      <c r="A239" s="1">
        <v>26</v>
      </c>
      <c r="B239" s="1">
        <v>6</v>
      </c>
      <c r="C239" s="1">
        <v>1996</v>
      </c>
      <c r="D239" s="2">
        <v>2.945</v>
      </c>
      <c r="E239" s="1">
        <v>453</v>
      </c>
      <c r="F239" s="2">
        <v>13.42</v>
      </c>
      <c r="G239" s="1">
        <v>1613</v>
      </c>
      <c r="H239" s="2">
        <f t="shared" si="5"/>
        <v>0</v>
      </c>
      <c r="I239" s="1">
        <v>0</v>
      </c>
      <c r="J239" s="2">
        <v>100</v>
      </c>
      <c r="K239" s="2">
        <v>91.4</v>
      </c>
      <c r="L239" s="2">
        <v>25.08</v>
      </c>
      <c r="M239" s="2">
        <v>6.5308</v>
      </c>
      <c r="N239" s="2">
        <v>177.55</v>
      </c>
    </row>
    <row r="240" spans="1:14" ht="13.5">
      <c r="A240" s="1">
        <v>27</v>
      </c>
      <c r="B240" s="1">
        <v>6</v>
      </c>
      <c r="C240" s="1">
        <v>1996</v>
      </c>
      <c r="D240" s="2">
        <v>5.544</v>
      </c>
      <c r="E240" s="1">
        <v>901</v>
      </c>
      <c r="F240" s="2">
        <v>14.89</v>
      </c>
      <c r="G240" s="1">
        <v>1437</v>
      </c>
      <c r="H240" s="2">
        <f t="shared" si="5"/>
        <v>0.21700000000000053</v>
      </c>
      <c r="I240" s="1">
        <v>0</v>
      </c>
      <c r="J240" s="2">
        <v>97.9</v>
      </c>
      <c r="K240" s="2">
        <v>58.4</v>
      </c>
      <c r="L240" s="2">
        <v>53.04</v>
      </c>
      <c r="M240" s="2">
        <v>19.541</v>
      </c>
      <c r="N240" s="2">
        <v>244.41</v>
      </c>
    </row>
    <row r="241" spans="1:14" ht="13.5">
      <c r="A241" s="1">
        <v>28</v>
      </c>
      <c r="B241" s="1">
        <v>6</v>
      </c>
      <c r="C241" s="1">
        <v>1996</v>
      </c>
      <c r="D241" s="2">
        <v>7.42</v>
      </c>
      <c r="E241" s="1">
        <v>801</v>
      </c>
      <c r="F241" s="2">
        <v>16.21</v>
      </c>
      <c r="G241" s="1">
        <v>1348</v>
      </c>
      <c r="H241" s="2">
        <f t="shared" si="5"/>
        <v>1.8150000000000013</v>
      </c>
      <c r="I241" s="1">
        <v>0</v>
      </c>
      <c r="J241" s="2">
        <v>83</v>
      </c>
      <c r="K241" s="2">
        <v>58.61</v>
      </c>
      <c r="L241" s="2">
        <v>48.72</v>
      </c>
      <c r="M241" s="2">
        <v>19.689</v>
      </c>
      <c r="N241" s="2">
        <v>305.65</v>
      </c>
    </row>
    <row r="242" spans="1:14" ht="13.5">
      <c r="A242" s="1">
        <v>29</v>
      </c>
      <c r="B242" s="1">
        <v>6</v>
      </c>
      <c r="C242" s="1">
        <v>1996</v>
      </c>
      <c r="D242" s="2">
        <v>-0.441</v>
      </c>
      <c r="E242" s="1">
        <v>438</v>
      </c>
      <c r="F242" s="2">
        <v>14.04</v>
      </c>
      <c r="G242" s="1">
        <v>1252</v>
      </c>
      <c r="H242" s="2">
        <f t="shared" si="5"/>
        <v>0</v>
      </c>
      <c r="I242" s="1">
        <v>1.4</v>
      </c>
      <c r="J242" s="2">
        <v>90.4</v>
      </c>
      <c r="K242" s="2">
        <v>43.63</v>
      </c>
      <c r="L242" s="2">
        <v>46.2</v>
      </c>
      <c r="M242" s="2">
        <v>13.622</v>
      </c>
      <c r="N242" s="2">
        <v>240.72</v>
      </c>
    </row>
    <row r="243" spans="1:14" ht="13.5">
      <c r="A243" s="1">
        <v>30</v>
      </c>
      <c r="B243" s="1">
        <v>6</v>
      </c>
      <c r="C243" s="1">
        <v>1996</v>
      </c>
      <c r="D243" s="2">
        <v>6.577</v>
      </c>
      <c r="E243" s="1">
        <v>23</v>
      </c>
      <c r="F243" s="2">
        <v>13.99</v>
      </c>
      <c r="G243" s="1">
        <v>1459</v>
      </c>
      <c r="H243" s="2">
        <f t="shared" si="5"/>
        <v>0.2835000000000001</v>
      </c>
      <c r="I243" s="1">
        <v>0.2</v>
      </c>
      <c r="J243" s="2">
        <v>93.8</v>
      </c>
      <c r="K243" s="2">
        <v>39.69</v>
      </c>
      <c r="L243" s="2">
        <v>66.12</v>
      </c>
      <c r="M243" s="2">
        <v>26.342</v>
      </c>
      <c r="N243" s="2">
        <v>311.41</v>
      </c>
    </row>
    <row r="244" spans="1:14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3.5">
      <c r="A245" s="2" t="s">
        <v>1</v>
      </c>
      <c r="B245" s="2"/>
      <c r="C245" s="2"/>
      <c r="D245" s="2">
        <f>AVERAGE(D214:D243)</f>
        <v>2.6647000000000003</v>
      </c>
      <c r="E245" s="2"/>
      <c r="F245" s="2">
        <f>AVERAGE(F214:F243)</f>
        <v>12.975000000000001</v>
      </c>
      <c r="G245" s="2"/>
      <c r="H245" s="2"/>
      <c r="I245" s="2"/>
      <c r="J245" s="2">
        <f>AVERAGE(J214:J243)</f>
        <v>93.44666666666669</v>
      </c>
      <c r="K245" s="2">
        <f>AVERAGE(K214:K243)</f>
        <v>58.844</v>
      </c>
      <c r="L245" s="2"/>
      <c r="M245" s="2">
        <f>AVERAGE(M214:M243)</f>
        <v>13.448036666666669</v>
      </c>
      <c r="N245" s="2">
        <f>AVERAGE(N214:N243)</f>
        <v>233.9793333333333</v>
      </c>
    </row>
    <row r="246" spans="1:14" ht="13.5">
      <c r="A246" s="2" t="s">
        <v>2</v>
      </c>
      <c r="B246" s="2"/>
      <c r="C246" s="2"/>
      <c r="D246" s="2"/>
      <c r="E246" s="2"/>
      <c r="F246" s="2"/>
      <c r="G246" s="2"/>
      <c r="H246" s="2">
        <f>SUM(H214:H243)</f>
        <v>8.4585</v>
      </c>
      <c r="I246" s="2">
        <f>SUM(I214:I243)</f>
        <v>52.400000000000006</v>
      </c>
      <c r="J246" s="2"/>
      <c r="K246" s="2"/>
      <c r="L246" s="2"/>
      <c r="M246" s="2"/>
      <c r="N246" s="2"/>
    </row>
    <row r="247" spans="1:14" ht="13.5">
      <c r="A247" s="2" t="s">
        <v>3</v>
      </c>
      <c r="B247" s="2"/>
      <c r="C247" s="2"/>
      <c r="D247" s="2"/>
      <c r="E247" s="2"/>
      <c r="F247" s="2">
        <f>MAX(F214:F243)</f>
        <v>16.38</v>
      </c>
      <c r="G247" s="2"/>
      <c r="H247" s="2"/>
      <c r="I247" s="2"/>
      <c r="J247" s="2">
        <f>MAX(J214:J243)</f>
        <v>100</v>
      </c>
      <c r="K247" s="2"/>
      <c r="L247" s="2">
        <f>MAX(L214:L243)</f>
        <v>80.9</v>
      </c>
      <c r="M247" s="2"/>
      <c r="N247" s="2"/>
    </row>
    <row r="248" spans="1:14" ht="13.5">
      <c r="A248" s="2" t="s">
        <v>4</v>
      </c>
      <c r="B248" s="2"/>
      <c r="C248" s="2"/>
      <c r="D248" s="2">
        <f>MIN(D214:D243)</f>
        <v>-3.982</v>
      </c>
      <c r="E248" s="2"/>
      <c r="F248" s="2"/>
      <c r="G248" s="2"/>
      <c r="H248" s="2"/>
      <c r="I248" s="2"/>
      <c r="J248" s="2"/>
      <c r="K248" s="2">
        <f>MIN(K214:K243)</f>
        <v>36.94</v>
      </c>
      <c r="L248" s="2"/>
      <c r="M248" s="2"/>
      <c r="N248" s="2"/>
    </row>
    <row r="249" spans="1:4" ht="13.5">
      <c r="A249" s="2" t="s">
        <v>5</v>
      </c>
      <c r="B249" s="2"/>
      <c r="C249" s="2"/>
      <c r="D249" s="2">
        <f>SUM(D245+F245)/2</f>
        <v>7.819850000000001</v>
      </c>
    </row>
    <row r="250" spans="1:14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3.5">
      <c r="A251" s="4"/>
      <c r="B251" s="4"/>
      <c r="C251" s="4"/>
      <c r="D251" s="4"/>
      <c r="E251" s="4"/>
      <c r="F251" s="4"/>
      <c r="G251" s="4"/>
      <c r="H251" s="5" t="s">
        <v>13</v>
      </c>
      <c r="I251" s="4"/>
      <c r="J251" s="4"/>
      <c r="K251" s="4"/>
      <c r="L251" s="5" t="s">
        <v>12</v>
      </c>
      <c r="M251" s="5" t="s">
        <v>25</v>
      </c>
      <c r="N251" s="5" t="s">
        <v>25</v>
      </c>
    </row>
    <row r="252" spans="1:14" ht="13.5">
      <c r="A252" s="5" t="s">
        <v>0</v>
      </c>
      <c r="B252" s="5" t="s">
        <v>6</v>
      </c>
      <c r="C252" s="5" t="s">
        <v>7</v>
      </c>
      <c r="D252" s="5" t="s">
        <v>8</v>
      </c>
      <c r="E252" s="5" t="s">
        <v>11</v>
      </c>
      <c r="F252" s="5" t="s">
        <v>12</v>
      </c>
      <c r="G252" s="5" t="s">
        <v>11</v>
      </c>
      <c r="H252" s="5" t="s">
        <v>14</v>
      </c>
      <c r="I252" s="5" t="s">
        <v>17</v>
      </c>
      <c r="J252" s="5" t="s">
        <v>12</v>
      </c>
      <c r="K252" s="5" t="s">
        <v>8</v>
      </c>
      <c r="L252" s="5" t="s">
        <v>22</v>
      </c>
      <c r="M252" s="5" t="s">
        <v>22</v>
      </c>
      <c r="N252" s="5" t="s">
        <v>22</v>
      </c>
    </row>
    <row r="253" spans="1:14" ht="13.5">
      <c r="A253" s="4"/>
      <c r="B253" s="4"/>
      <c r="C253" s="4"/>
      <c r="D253" s="5" t="s">
        <v>9</v>
      </c>
      <c r="E253" s="5" t="s">
        <v>8</v>
      </c>
      <c r="F253" s="5" t="s">
        <v>9</v>
      </c>
      <c r="G253" s="5" t="s">
        <v>12</v>
      </c>
      <c r="H253" s="5" t="s">
        <v>15</v>
      </c>
      <c r="I253" s="5" t="s">
        <v>18</v>
      </c>
      <c r="J253" s="5" t="s">
        <v>20</v>
      </c>
      <c r="K253" s="5" t="s">
        <v>20</v>
      </c>
      <c r="L253" s="5" t="s">
        <v>23</v>
      </c>
      <c r="M253" s="5" t="s">
        <v>23</v>
      </c>
      <c r="N253" s="5" t="s">
        <v>26</v>
      </c>
    </row>
    <row r="254" spans="1:14" ht="13.5">
      <c r="A254" s="4"/>
      <c r="B254" s="4"/>
      <c r="C254" s="4"/>
      <c r="D254" s="5" t="s">
        <v>10</v>
      </c>
      <c r="E254" s="4"/>
      <c r="F254" s="5" t="s">
        <v>10</v>
      </c>
      <c r="G254" s="4"/>
      <c r="H254" s="5" t="s">
        <v>16</v>
      </c>
      <c r="I254" s="5" t="s">
        <v>19</v>
      </c>
      <c r="J254" s="5" t="s">
        <v>21</v>
      </c>
      <c r="K254" s="5" t="s">
        <v>21</v>
      </c>
      <c r="L254" s="5" t="s">
        <v>24</v>
      </c>
      <c r="M254" s="5" t="s">
        <v>24</v>
      </c>
      <c r="N254" s="5" t="s">
        <v>27</v>
      </c>
    </row>
    <row r="255" spans="1:14" ht="13.5">
      <c r="A255" s="1">
        <v>1</v>
      </c>
      <c r="B255" s="1">
        <v>7</v>
      </c>
      <c r="C255" s="1">
        <v>1996</v>
      </c>
      <c r="D255" s="2">
        <v>1.553</v>
      </c>
      <c r="E255" s="1">
        <v>623</v>
      </c>
      <c r="F255" s="2">
        <v>13.09</v>
      </c>
      <c r="G255" s="1">
        <v>1252</v>
      </c>
      <c r="H255" s="2">
        <f aca="true" t="shared" si="6" ref="H255:H285">IF((D255+F255)/2-10&lt;=0,0,(D255+F255)/2-10)</f>
        <v>0</v>
      </c>
      <c r="I255" s="1">
        <v>0</v>
      </c>
      <c r="J255" s="2">
        <v>86.7</v>
      </c>
      <c r="K255" s="2">
        <v>37.1</v>
      </c>
      <c r="L255" s="2">
        <v>67.2</v>
      </c>
      <c r="M255" s="2">
        <v>23.455</v>
      </c>
      <c r="N255" s="2">
        <v>294.79</v>
      </c>
    </row>
    <row r="256" spans="1:14" ht="13.5">
      <c r="A256" s="1">
        <v>2</v>
      </c>
      <c r="B256" s="1">
        <v>7</v>
      </c>
      <c r="C256" s="1">
        <v>1996</v>
      </c>
      <c r="D256" s="2">
        <v>0.646</v>
      </c>
      <c r="E256" s="1">
        <v>2218</v>
      </c>
      <c r="F256" s="2">
        <v>8.54</v>
      </c>
      <c r="G256" s="1">
        <v>1314</v>
      </c>
      <c r="H256" s="2">
        <f t="shared" si="6"/>
        <v>0</v>
      </c>
      <c r="I256" s="1">
        <v>0</v>
      </c>
      <c r="J256" s="2">
        <v>81.1</v>
      </c>
      <c r="K256" s="2">
        <v>29.78</v>
      </c>
      <c r="L256" s="2">
        <v>33.12</v>
      </c>
      <c r="M256" s="2">
        <v>11.221</v>
      </c>
      <c r="N256" s="2">
        <v>239.08</v>
      </c>
    </row>
    <row r="257" spans="1:14" ht="13.5">
      <c r="A257" s="1">
        <v>3</v>
      </c>
      <c r="B257" s="1">
        <v>7</v>
      </c>
      <c r="C257" s="1">
        <v>1996</v>
      </c>
      <c r="D257" s="2">
        <v>-0.167</v>
      </c>
      <c r="E257" s="1">
        <v>534</v>
      </c>
      <c r="F257" s="2">
        <v>8.62</v>
      </c>
      <c r="G257" s="1">
        <v>1338</v>
      </c>
      <c r="H257" s="2">
        <f t="shared" si="6"/>
        <v>0</v>
      </c>
      <c r="I257" s="1">
        <v>0</v>
      </c>
      <c r="J257" s="2">
        <v>87.5</v>
      </c>
      <c r="K257" s="2">
        <v>58.11</v>
      </c>
      <c r="L257" s="2">
        <v>49.92</v>
      </c>
      <c r="M257" s="2">
        <v>17.664</v>
      </c>
      <c r="N257" s="2">
        <v>193.97</v>
      </c>
    </row>
    <row r="258" spans="1:14" ht="13.5">
      <c r="A258" s="1">
        <v>4</v>
      </c>
      <c r="B258" s="1">
        <v>7</v>
      </c>
      <c r="C258" s="1">
        <v>1996</v>
      </c>
      <c r="D258" s="2">
        <v>0.828</v>
      </c>
      <c r="E258" s="1">
        <v>644</v>
      </c>
      <c r="F258" s="2">
        <v>8.8</v>
      </c>
      <c r="G258" s="1">
        <v>1332</v>
      </c>
      <c r="H258" s="2">
        <f t="shared" si="6"/>
        <v>0</v>
      </c>
      <c r="I258" s="1">
        <v>0</v>
      </c>
      <c r="J258" s="2">
        <v>78.6</v>
      </c>
      <c r="K258" s="2">
        <v>48.48</v>
      </c>
      <c r="L258" s="2">
        <v>47.52</v>
      </c>
      <c r="M258" s="2">
        <v>21.63</v>
      </c>
      <c r="N258" s="2">
        <v>175.78</v>
      </c>
    </row>
    <row r="259" spans="1:14" ht="13.5">
      <c r="A259" s="1">
        <v>5</v>
      </c>
      <c r="B259" s="1">
        <v>7</v>
      </c>
      <c r="C259" s="1">
        <v>1996</v>
      </c>
      <c r="D259" s="2">
        <v>1.033</v>
      </c>
      <c r="E259" s="1">
        <v>429</v>
      </c>
      <c r="F259" s="2">
        <v>10.5</v>
      </c>
      <c r="G259" s="1">
        <v>1323</v>
      </c>
      <c r="H259" s="2">
        <f t="shared" si="6"/>
        <v>0</v>
      </c>
      <c r="I259" s="1">
        <v>0</v>
      </c>
      <c r="J259" s="2">
        <v>83.8</v>
      </c>
      <c r="K259" s="2">
        <v>57.34</v>
      </c>
      <c r="L259" s="2">
        <v>49.2</v>
      </c>
      <c r="M259" s="2">
        <v>19.096</v>
      </c>
      <c r="N259" s="2">
        <v>181.67</v>
      </c>
    </row>
    <row r="260" spans="1:14" ht="13.5">
      <c r="A260" s="1">
        <v>6</v>
      </c>
      <c r="B260" s="1">
        <v>7</v>
      </c>
      <c r="C260" s="1">
        <v>1996</v>
      </c>
      <c r="D260" s="2">
        <v>-2.934</v>
      </c>
      <c r="E260" s="1">
        <v>617</v>
      </c>
      <c r="F260" s="2">
        <v>10.31</v>
      </c>
      <c r="G260" s="1">
        <v>1143</v>
      </c>
      <c r="H260" s="2">
        <f t="shared" si="6"/>
        <v>0</v>
      </c>
      <c r="I260" s="1">
        <v>0</v>
      </c>
      <c r="J260" s="2">
        <v>93.3</v>
      </c>
      <c r="K260" s="2">
        <v>62.2</v>
      </c>
      <c r="L260" s="2">
        <v>46.32</v>
      </c>
      <c r="M260" s="2">
        <v>13.75</v>
      </c>
      <c r="N260" s="2">
        <v>207.13</v>
      </c>
    </row>
    <row r="261" spans="1:14" ht="13.5">
      <c r="A261" s="1">
        <v>7</v>
      </c>
      <c r="B261" s="1">
        <v>7</v>
      </c>
      <c r="C261" s="1">
        <v>1996</v>
      </c>
      <c r="D261" s="2">
        <v>0.546</v>
      </c>
      <c r="E261" s="1">
        <v>2211</v>
      </c>
      <c r="F261" s="2">
        <v>11.5</v>
      </c>
      <c r="G261" s="1">
        <v>1245</v>
      </c>
      <c r="H261" s="2">
        <f t="shared" si="6"/>
        <v>0</v>
      </c>
      <c r="I261" s="1">
        <v>0</v>
      </c>
      <c r="J261" s="2">
        <v>98</v>
      </c>
      <c r="K261" s="2">
        <v>63.14</v>
      </c>
      <c r="L261" s="2">
        <v>43.32</v>
      </c>
      <c r="M261" s="2">
        <v>15.596</v>
      </c>
      <c r="N261" s="2">
        <v>211.59</v>
      </c>
    </row>
    <row r="262" spans="1:14" ht="13.5">
      <c r="A262" s="1">
        <v>8</v>
      </c>
      <c r="B262" s="1">
        <v>7</v>
      </c>
      <c r="C262" s="1">
        <v>1996</v>
      </c>
      <c r="D262" s="2">
        <v>-2.067</v>
      </c>
      <c r="E262" s="1">
        <v>552</v>
      </c>
      <c r="F262" s="2">
        <v>9.82</v>
      </c>
      <c r="G262" s="1">
        <v>1235</v>
      </c>
      <c r="H262" s="2">
        <f t="shared" si="6"/>
        <v>0</v>
      </c>
      <c r="I262" s="1">
        <v>0</v>
      </c>
      <c r="J262" s="2">
        <v>100</v>
      </c>
      <c r="K262" s="2">
        <v>65.51</v>
      </c>
      <c r="L262" s="2">
        <v>24.72</v>
      </c>
      <c r="M262" s="2">
        <v>6.8393</v>
      </c>
      <c r="N262" s="2">
        <v>218.21</v>
      </c>
    </row>
    <row r="263" spans="1:14" ht="13.5">
      <c r="A263" s="1">
        <v>9</v>
      </c>
      <c r="B263" s="1">
        <v>7</v>
      </c>
      <c r="C263" s="1">
        <v>1996</v>
      </c>
      <c r="D263" s="2">
        <v>1.999</v>
      </c>
      <c r="E263" s="1">
        <v>901</v>
      </c>
      <c r="F263" s="2">
        <v>11.57</v>
      </c>
      <c r="G263" s="1">
        <v>1259</v>
      </c>
      <c r="H263" s="2">
        <f t="shared" si="6"/>
        <v>0</v>
      </c>
      <c r="I263" s="1">
        <v>0</v>
      </c>
      <c r="J263" s="2">
        <v>95.5</v>
      </c>
      <c r="K263" s="2">
        <v>78.8</v>
      </c>
      <c r="L263" s="2">
        <v>28.56</v>
      </c>
      <c r="M263" s="2">
        <v>11.47</v>
      </c>
      <c r="N263" s="2">
        <v>217.61</v>
      </c>
    </row>
    <row r="264" spans="1:14" ht="13.5">
      <c r="A264" s="1">
        <v>10</v>
      </c>
      <c r="B264" s="1">
        <v>7</v>
      </c>
      <c r="C264" s="1">
        <v>1996</v>
      </c>
      <c r="D264" s="2">
        <v>-0.316</v>
      </c>
      <c r="E264" s="1">
        <v>109</v>
      </c>
      <c r="F264" s="2">
        <v>13.91</v>
      </c>
      <c r="G264" s="1">
        <v>1331</v>
      </c>
      <c r="H264" s="2">
        <f t="shared" si="6"/>
        <v>0</v>
      </c>
      <c r="I264" s="1">
        <v>7.2</v>
      </c>
      <c r="J264" s="2">
        <v>100</v>
      </c>
      <c r="K264" s="2">
        <v>72</v>
      </c>
      <c r="L264" s="2">
        <v>31.08</v>
      </c>
      <c r="M264" s="2">
        <v>8.8311</v>
      </c>
      <c r="N264" s="2">
        <v>213.64</v>
      </c>
    </row>
    <row r="265" spans="1:14" ht="13.5">
      <c r="A265" s="1">
        <v>11</v>
      </c>
      <c r="B265" s="1">
        <v>7</v>
      </c>
      <c r="C265" s="1">
        <v>1996</v>
      </c>
      <c r="D265" s="2">
        <v>5.018</v>
      </c>
      <c r="E265" s="1">
        <v>901</v>
      </c>
      <c r="F265" s="2">
        <v>7.94</v>
      </c>
      <c r="G265" s="1">
        <v>1407</v>
      </c>
      <c r="H265" s="2">
        <f t="shared" si="6"/>
        <v>0</v>
      </c>
      <c r="I265" s="1">
        <v>3.2</v>
      </c>
      <c r="J265" s="2">
        <v>100</v>
      </c>
      <c r="K265" s="2">
        <v>60.66</v>
      </c>
      <c r="L265" s="2">
        <v>34.08</v>
      </c>
      <c r="M265" s="2">
        <v>7.7685</v>
      </c>
      <c r="N265" s="2">
        <v>177.87</v>
      </c>
    </row>
    <row r="266" spans="1:14" ht="13.5">
      <c r="A266" s="1">
        <v>12</v>
      </c>
      <c r="B266" s="1">
        <v>7</v>
      </c>
      <c r="C266" s="1">
        <v>1996</v>
      </c>
      <c r="D266" s="2">
        <v>6.126</v>
      </c>
      <c r="E266" s="1">
        <v>638</v>
      </c>
      <c r="F266" s="2">
        <v>7.04</v>
      </c>
      <c r="G266" s="1">
        <v>1449</v>
      </c>
      <c r="H266" s="2">
        <f t="shared" si="6"/>
        <v>0</v>
      </c>
      <c r="I266" s="1">
        <v>1.6</v>
      </c>
      <c r="J266" s="2">
        <v>91.4</v>
      </c>
      <c r="K266" s="2">
        <v>83.4</v>
      </c>
      <c r="L266" s="2">
        <v>52.44</v>
      </c>
      <c r="M266" s="2">
        <v>23.718</v>
      </c>
      <c r="N266" s="2">
        <v>175.36</v>
      </c>
    </row>
    <row r="267" spans="1:14" ht="13.5">
      <c r="A267" s="1">
        <v>13</v>
      </c>
      <c r="B267" s="1">
        <v>7</v>
      </c>
      <c r="C267" s="1">
        <v>1996</v>
      </c>
      <c r="D267" s="2">
        <v>4.196</v>
      </c>
      <c r="E267" s="1">
        <v>2319</v>
      </c>
      <c r="F267" s="2">
        <v>11.4</v>
      </c>
      <c r="G267" s="1">
        <v>1220</v>
      </c>
      <c r="H267" s="2">
        <f t="shared" si="6"/>
        <v>0</v>
      </c>
      <c r="I267" s="1">
        <v>0</v>
      </c>
      <c r="J267" s="2">
        <v>100</v>
      </c>
      <c r="K267" s="2">
        <v>83.8</v>
      </c>
      <c r="L267" s="2">
        <v>47.76</v>
      </c>
      <c r="M267" s="2">
        <v>9.8176</v>
      </c>
      <c r="N267" s="2">
        <v>203.04</v>
      </c>
    </row>
    <row r="268" spans="1:14" ht="13.5">
      <c r="A268" s="1">
        <v>14</v>
      </c>
      <c r="B268" s="1">
        <v>7</v>
      </c>
      <c r="C268" s="1">
        <v>1996</v>
      </c>
      <c r="D268" s="2">
        <v>0.496</v>
      </c>
      <c r="E268" s="1">
        <v>305</v>
      </c>
      <c r="F268" s="2">
        <v>8.66</v>
      </c>
      <c r="G268" s="1">
        <v>1302</v>
      </c>
      <c r="H268" s="2">
        <f t="shared" si="6"/>
        <v>0</v>
      </c>
      <c r="I268" s="1">
        <v>15.2</v>
      </c>
      <c r="J268" s="2">
        <v>100</v>
      </c>
      <c r="K268" s="2">
        <v>75.7</v>
      </c>
      <c r="L268" s="2">
        <v>18.24</v>
      </c>
      <c r="M268" s="2">
        <v>7.1724</v>
      </c>
      <c r="N268" s="2">
        <v>198.75</v>
      </c>
    </row>
    <row r="269" spans="1:14" ht="13.5">
      <c r="A269" s="1">
        <v>15</v>
      </c>
      <c r="B269" s="1">
        <v>7</v>
      </c>
      <c r="C269" s="1">
        <v>1996</v>
      </c>
      <c r="D269" s="2">
        <v>3.935</v>
      </c>
      <c r="E269" s="1">
        <v>901</v>
      </c>
      <c r="F269" s="2">
        <v>10.09</v>
      </c>
      <c r="G269" s="1">
        <v>2002</v>
      </c>
      <c r="H269" s="2">
        <f t="shared" si="6"/>
        <v>0</v>
      </c>
      <c r="I269" s="1">
        <v>43</v>
      </c>
      <c r="J269" s="2">
        <v>100</v>
      </c>
      <c r="K269" s="2">
        <v>78.3</v>
      </c>
      <c r="L269" s="2">
        <v>27.48</v>
      </c>
      <c r="M269" s="2">
        <v>10.255</v>
      </c>
      <c r="N269" s="2">
        <v>211.97</v>
      </c>
    </row>
    <row r="270" spans="1:14" ht="13.5">
      <c r="A270" s="1">
        <v>16</v>
      </c>
      <c r="B270" s="1">
        <v>7</v>
      </c>
      <c r="C270" s="1">
        <v>1996</v>
      </c>
      <c r="D270" s="2">
        <v>7.22</v>
      </c>
      <c r="E270" s="1">
        <v>901</v>
      </c>
      <c r="F270" s="2">
        <v>11.02</v>
      </c>
      <c r="G270" s="1">
        <v>1616</v>
      </c>
      <c r="H270" s="2">
        <f t="shared" si="6"/>
        <v>0</v>
      </c>
      <c r="I270" s="1">
        <v>1</v>
      </c>
      <c r="J270" s="2">
        <v>100</v>
      </c>
      <c r="K270" s="2">
        <v>93.4</v>
      </c>
      <c r="L270" s="2">
        <v>55.32</v>
      </c>
      <c r="M270" s="2">
        <v>23.142</v>
      </c>
      <c r="N270" s="2">
        <v>141.67</v>
      </c>
    </row>
    <row r="271" spans="1:14" ht="13.5">
      <c r="A271" s="1">
        <v>17</v>
      </c>
      <c r="B271" s="1">
        <v>7</v>
      </c>
      <c r="C271" s="1">
        <v>1996</v>
      </c>
      <c r="D271" s="2">
        <v>9.43</v>
      </c>
      <c r="E271" s="1">
        <v>147</v>
      </c>
      <c r="F271" s="2">
        <v>12.67</v>
      </c>
      <c r="G271" s="1">
        <v>1316</v>
      </c>
      <c r="H271" s="2">
        <f t="shared" si="6"/>
        <v>1.0500000000000007</v>
      </c>
      <c r="I271" s="1">
        <v>3.4</v>
      </c>
      <c r="J271" s="2">
        <v>100</v>
      </c>
      <c r="K271" s="2">
        <v>96.5</v>
      </c>
      <c r="L271" s="2">
        <v>30.24</v>
      </c>
      <c r="M271" s="2">
        <v>12.717</v>
      </c>
      <c r="N271" s="2">
        <v>154.44</v>
      </c>
    </row>
    <row r="272" spans="1:14" ht="13.5">
      <c r="A272" s="1">
        <v>18</v>
      </c>
      <c r="B272" s="1">
        <v>7</v>
      </c>
      <c r="C272" s="1">
        <v>1996</v>
      </c>
      <c r="D272" s="2">
        <v>4.911</v>
      </c>
      <c r="E272" s="1">
        <v>326</v>
      </c>
      <c r="F272" s="2">
        <v>13.39</v>
      </c>
      <c r="G272" s="1">
        <v>1141</v>
      </c>
      <c r="H272" s="2">
        <f t="shared" si="6"/>
        <v>0</v>
      </c>
      <c r="I272" s="1">
        <v>0.2</v>
      </c>
      <c r="J272" s="2">
        <v>100</v>
      </c>
      <c r="K272" s="2">
        <v>92.8</v>
      </c>
      <c r="L272" s="2">
        <v>23.64</v>
      </c>
      <c r="M272" s="2">
        <v>6.5313</v>
      </c>
      <c r="N272" s="2">
        <v>205.38</v>
      </c>
    </row>
    <row r="273" spans="1:14" ht="13.5">
      <c r="A273" s="1">
        <v>19</v>
      </c>
      <c r="B273" s="1">
        <v>7</v>
      </c>
      <c r="C273" s="1">
        <v>1996</v>
      </c>
      <c r="D273" s="2">
        <v>1.934</v>
      </c>
      <c r="E273" s="1">
        <v>524</v>
      </c>
      <c r="F273" s="2">
        <v>12.39</v>
      </c>
      <c r="G273" s="1">
        <v>1223</v>
      </c>
      <c r="H273" s="2">
        <f t="shared" si="6"/>
        <v>0</v>
      </c>
      <c r="I273" s="1">
        <v>0</v>
      </c>
      <c r="J273" s="2">
        <v>100</v>
      </c>
      <c r="K273" s="2">
        <v>85.9</v>
      </c>
      <c r="L273" s="2">
        <v>25.92</v>
      </c>
      <c r="M273" s="2">
        <v>5.7977</v>
      </c>
      <c r="N273" s="2">
        <v>202.59</v>
      </c>
    </row>
    <row r="274" spans="1:14" ht="13.5">
      <c r="A274" s="1">
        <v>20</v>
      </c>
      <c r="B274" s="1">
        <v>7</v>
      </c>
      <c r="C274" s="1">
        <v>1996</v>
      </c>
      <c r="D274" s="2">
        <v>5.151</v>
      </c>
      <c r="E274" s="1">
        <v>25</v>
      </c>
      <c r="F274" s="2">
        <v>14.03</v>
      </c>
      <c r="G274" s="1">
        <v>1400</v>
      </c>
      <c r="H274" s="2">
        <f t="shared" si="6"/>
        <v>0</v>
      </c>
      <c r="I274" s="1">
        <v>0</v>
      </c>
      <c r="J274" s="2">
        <v>100</v>
      </c>
      <c r="K274" s="2">
        <v>76.5</v>
      </c>
      <c r="L274" s="2">
        <v>28.68</v>
      </c>
      <c r="M274" s="2">
        <v>9.8355</v>
      </c>
      <c r="N274" s="2">
        <v>180.41</v>
      </c>
    </row>
    <row r="275" spans="1:14" ht="13.5">
      <c r="A275" s="1">
        <v>21</v>
      </c>
      <c r="B275" s="1">
        <v>7</v>
      </c>
      <c r="C275" s="1">
        <v>1996</v>
      </c>
      <c r="D275" s="2">
        <v>1.884</v>
      </c>
      <c r="E275" s="1">
        <v>135</v>
      </c>
      <c r="F275" s="2">
        <v>12.33</v>
      </c>
      <c r="G275" s="1">
        <v>1523</v>
      </c>
      <c r="H275" s="2">
        <f t="shared" si="6"/>
        <v>0</v>
      </c>
      <c r="I275" s="1">
        <v>12.4</v>
      </c>
      <c r="J275" s="2">
        <v>100</v>
      </c>
      <c r="K275" s="2">
        <v>66.68</v>
      </c>
      <c r="L275" s="2">
        <v>22.44</v>
      </c>
      <c r="M275" s="2">
        <v>6.3738</v>
      </c>
      <c r="N275" s="2">
        <v>231.16</v>
      </c>
    </row>
    <row r="276" spans="1:14" ht="13.5">
      <c r="A276" s="1">
        <v>22</v>
      </c>
      <c r="B276" s="1">
        <v>7</v>
      </c>
      <c r="C276" s="1">
        <v>1996</v>
      </c>
      <c r="D276" s="2">
        <v>9.11</v>
      </c>
      <c r="E276" s="1">
        <v>853</v>
      </c>
      <c r="F276" s="2">
        <v>15.59</v>
      </c>
      <c r="G276" s="1">
        <v>1414</v>
      </c>
      <c r="H276" s="2">
        <f t="shared" si="6"/>
        <v>2.3499999999999996</v>
      </c>
      <c r="I276" s="1">
        <v>2.4</v>
      </c>
      <c r="J276" s="2">
        <v>100</v>
      </c>
      <c r="K276" s="2">
        <v>87.8</v>
      </c>
      <c r="L276" s="2">
        <v>30.12</v>
      </c>
      <c r="M276" s="2">
        <v>9.9524</v>
      </c>
      <c r="N276" s="2">
        <v>264.88</v>
      </c>
    </row>
    <row r="277" spans="1:14" ht="13.5">
      <c r="A277" s="1">
        <v>23</v>
      </c>
      <c r="B277" s="1">
        <v>7</v>
      </c>
      <c r="C277" s="1">
        <v>1996</v>
      </c>
      <c r="D277" s="2">
        <v>8.18</v>
      </c>
      <c r="E277" s="1">
        <v>1027</v>
      </c>
      <c r="F277" s="2">
        <v>15.14</v>
      </c>
      <c r="G277" s="1">
        <v>1142</v>
      </c>
      <c r="H277" s="2">
        <f t="shared" si="6"/>
        <v>1.6600000000000001</v>
      </c>
      <c r="I277" s="1">
        <v>0</v>
      </c>
      <c r="J277" s="2">
        <v>97.5</v>
      </c>
      <c r="K277" s="2">
        <v>65.61</v>
      </c>
      <c r="L277" s="2">
        <v>48.36</v>
      </c>
      <c r="M277" s="2">
        <v>16.707</v>
      </c>
      <c r="N277" s="2">
        <v>310.48</v>
      </c>
    </row>
    <row r="278" spans="1:14" ht="13.5">
      <c r="A278" s="1">
        <v>24</v>
      </c>
      <c r="B278" s="1">
        <v>7</v>
      </c>
      <c r="C278" s="1">
        <v>1996</v>
      </c>
      <c r="D278" s="2">
        <v>2.425</v>
      </c>
      <c r="E278" s="1">
        <v>212</v>
      </c>
      <c r="F278" s="2">
        <v>16.68</v>
      </c>
      <c r="G278" s="1">
        <v>1501</v>
      </c>
      <c r="H278" s="2">
        <f t="shared" si="6"/>
        <v>0</v>
      </c>
      <c r="I278" s="1">
        <v>0.2</v>
      </c>
      <c r="J278" s="2">
        <v>100</v>
      </c>
      <c r="K278" s="2">
        <v>75.6</v>
      </c>
      <c r="L278" s="2">
        <v>36.6</v>
      </c>
      <c r="M278" s="2">
        <v>11.535</v>
      </c>
      <c r="N278" s="2">
        <v>212.54</v>
      </c>
    </row>
    <row r="279" spans="1:14" ht="13.5">
      <c r="A279" s="1">
        <v>25</v>
      </c>
      <c r="B279" s="1">
        <v>7</v>
      </c>
      <c r="C279" s="1">
        <v>1996</v>
      </c>
      <c r="D279" s="2">
        <v>6.654</v>
      </c>
      <c r="E279" s="1">
        <v>814</v>
      </c>
      <c r="F279" s="2">
        <v>13.9</v>
      </c>
      <c r="G279" s="1">
        <v>1202</v>
      </c>
      <c r="H279" s="2">
        <f t="shared" si="6"/>
        <v>0.277000000000001</v>
      </c>
      <c r="I279" s="1">
        <v>16.6</v>
      </c>
      <c r="J279" s="2">
        <v>86.6</v>
      </c>
      <c r="K279" s="2">
        <v>51.75</v>
      </c>
      <c r="L279" s="2">
        <v>50.88</v>
      </c>
      <c r="M279" s="2">
        <v>14.931</v>
      </c>
      <c r="N279" s="2">
        <v>272.71</v>
      </c>
    </row>
    <row r="280" spans="1:14" ht="13.5">
      <c r="A280" s="1">
        <v>26</v>
      </c>
      <c r="B280" s="1">
        <v>7</v>
      </c>
      <c r="C280" s="1">
        <v>1996</v>
      </c>
      <c r="D280" s="2">
        <v>7.31</v>
      </c>
      <c r="E280" s="1">
        <v>827</v>
      </c>
      <c r="F280" s="2">
        <v>14.82</v>
      </c>
      <c r="G280" s="1">
        <v>1410</v>
      </c>
      <c r="H280" s="2">
        <f t="shared" si="6"/>
        <v>1.0649999999999995</v>
      </c>
      <c r="I280" s="1">
        <v>4.6</v>
      </c>
      <c r="J280" s="2">
        <v>100</v>
      </c>
      <c r="K280" s="2">
        <v>58.48</v>
      </c>
      <c r="L280" s="2">
        <v>30.36</v>
      </c>
      <c r="M280" s="2">
        <v>7.9996</v>
      </c>
      <c r="N280" s="2">
        <v>226.26</v>
      </c>
    </row>
    <row r="281" spans="1:14" ht="13.5">
      <c r="A281" s="1">
        <v>27</v>
      </c>
      <c r="B281" s="1">
        <v>7</v>
      </c>
      <c r="C281" s="1">
        <v>1996</v>
      </c>
      <c r="D281" s="2">
        <v>3.6</v>
      </c>
      <c r="E281" s="1">
        <v>813</v>
      </c>
      <c r="F281" s="2">
        <v>13.23</v>
      </c>
      <c r="G281" s="1">
        <v>1233</v>
      </c>
      <c r="H281" s="2">
        <f t="shared" si="6"/>
        <v>0</v>
      </c>
      <c r="I281" s="1">
        <v>0</v>
      </c>
      <c r="J281" s="2">
        <v>99.7</v>
      </c>
      <c r="K281" s="2">
        <v>67.83</v>
      </c>
      <c r="L281" s="2">
        <v>59.28</v>
      </c>
      <c r="M281" s="2">
        <v>19.179</v>
      </c>
      <c r="N281" s="2">
        <v>179.66</v>
      </c>
    </row>
    <row r="282" spans="1:14" ht="13.5">
      <c r="A282" s="1">
        <v>28</v>
      </c>
      <c r="B282" s="1">
        <v>7</v>
      </c>
      <c r="C282" s="1">
        <v>1996</v>
      </c>
      <c r="D282" s="2">
        <v>-0.545</v>
      </c>
      <c r="E282" s="1">
        <v>753</v>
      </c>
      <c r="F282" s="2">
        <v>12.01</v>
      </c>
      <c r="G282" s="1">
        <v>1309</v>
      </c>
      <c r="H282" s="2">
        <f t="shared" si="6"/>
        <v>0</v>
      </c>
      <c r="I282" s="1">
        <v>0</v>
      </c>
      <c r="J282" s="2">
        <v>97.1</v>
      </c>
      <c r="K282" s="2">
        <v>64.86</v>
      </c>
      <c r="L282" s="2">
        <v>33.12</v>
      </c>
      <c r="M282" s="2">
        <v>8.3039</v>
      </c>
      <c r="N282" s="2">
        <v>196.62</v>
      </c>
    </row>
    <row r="283" spans="1:14" ht="13.5">
      <c r="A283" s="1">
        <v>29</v>
      </c>
      <c r="B283" s="1">
        <v>7</v>
      </c>
      <c r="C283" s="1">
        <v>1996</v>
      </c>
      <c r="D283" s="2">
        <v>0.42</v>
      </c>
      <c r="E283" s="1">
        <v>441</v>
      </c>
      <c r="F283" s="2">
        <v>15.9</v>
      </c>
      <c r="G283" s="1">
        <v>1509</v>
      </c>
      <c r="H283" s="2">
        <f t="shared" si="6"/>
        <v>0</v>
      </c>
      <c r="I283" s="1">
        <v>0</v>
      </c>
      <c r="J283" s="2">
        <v>95.4</v>
      </c>
      <c r="K283" s="2">
        <v>56.09</v>
      </c>
      <c r="L283" s="2">
        <v>22.68</v>
      </c>
      <c r="M283" s="2">
        <v>8.1632</v>
      </c>
      <c r="N283" s="2">
        <v>219.8</v>
      </c>
    </row>
    <row r="284" spans="1:14" ht="13.5">
      <c r="A284" s="1">
        <v>30</v>
      </c>
      <c r="B284" s="1">
        <v>7</v>
      </c>
      <c r="C284" s="1">
        <v>1996</v>
      </c>
      <c r="D284" s="2">
        <v>1.368</v>
      </c>
      <c r="E284" s="1">
        <v>631</v>
      </c>
      <c r="F284" s="2">
        <v>9.83</v>
      </c>
      <c r="G284" s="1">
        <v>1327</v>
      </c>
      <c r="H284" s="2">
        <f t="shared" si="6"/>
        <v>0</v>
      </c>
      <c r="I284" s="1">
        <v>0</v>
      </c>
      <c r="J284" s="2">
        <v>100</v>
      </c>
      <c r="K284" s="2">
        <v>49.08</v>
      </c>
      <c r="L284" s="2">
        <v>49.68</v>
      </c>
      <c r="M284" s="2">
        <v>12.734</v>
      </c>
      <c r="N284" s="2">
        <v>246.25</v>
      </c>
    </row>
    <row r="285" spans="1:14" ht="13.5">
      <c r="A285" s="1">
        <v>31</v>
      </c>
      <c r="B285" s="1">
        <v>7</v>
      </c>
      <c r="C285" s="1">
        <v>1996</v>
      </c>
      <c r="D285" s="2">
        <v>-1.536</v>
      </c>
      <c r="E285" s="1">
        <v>658</v>
      </c>
      <c r="F285" s="2">
        <v>10.06</v>
      </c>
      <c r="G285" s="1">
        <v>1247</v>
      </c>
      <c r="H285" s="2">
        <f t="shared" si="6"/>
        <v>0</v>
      </c>
      <c r="I285" s="1">
        <v>0</v>
      </c>
      <c r="J285" s="2">
        <v>91.6</v>
      </c>
      <c r="K285" s="2">
        <v>62.89</v>
      </c>
      <c r="L285" s="2">
        <v>46.08</v>
      </c>
      <c r="M285" s="2">
        <v>15.852</v>
      </c>
      <c r="N285" s="2">
        <v>210.29</v>
      </c>
    </row>
    <row r="286" spans="1:14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3.5">
      <c r="A287" s="2" t="s">
        <v>1</v>
      </c>
      <c r="B287" s="2"/>
      <c r="C287" s="2"/>
      <c r="D287" s="2">
        <f>AVERAGE(D255:D285)</f>
        <v>2.8518709677419345</v>
      </c>
      <c r="E287" s="2"/>
      <c r="F287" s="2">
        <f>AVERAGE(F255:F285)</f>
        <v>11.767096774193547</v>
      </c>
      <c r="G287" s="2"/>
      <c r="H287" s="2"/>
      <c r="I287" s="2"/>
      <c r="J287" s="2">
        <f>AVERAGE(J255:J285)</f>
        <v>95.60645161290321</v>
      </c>
      <c r="K287" s="2">
        <f>AVERAGE(K255:K285)</f>
        <v>67.93838709677418</v>
      </c>
      <c r="L287" s="2"/>
      <c r="M287" s="2">
        <f>AVERAGE(M255:M285)</f>
        <v>12.839945161290322</v>
      </c>
      <c r="N287" s="2">
        <f>AVERAGE(N255:N285)</f>
        <v>212.11612903225804</v>
      </c>
    </row>
    <row r="288" spans="1:14" ht="13.5">
      <c r="A288" s="2" t="s">
        <v>2</v>
      </c>
      <c r="B288" s="2"/>
      <c r="C288" s="2"/>
      <c r="D288" s="2"/>
      <c r="E288" s="2"/>
      <c r="F288" s="2"/>
      <c r="G288" s="2"/>
      <c r="H288" s="2">
        <f>SUM(H255:H285)</f>
        <v>6.402000000000001</v>
      </c>
      <c r="I288" s="2">
        <f>SUM(I255:I285)</f>
        <v>111.00000000000003</v>
      </c>
      <c r="J288" s="2"/>
      <c r="K288" s="2"/>
      <c r="L288" s="2"/>
      <c r="M288" s="2"/>
      <c r="N288" s="2"/>
    </row>
    <row r="289" spans="1:14" ht="13.5">
      <c r="A289" s="2" t="s">
        <v>3</v>
      </c>
      <c r="B289" s="2"/>
      <c r="C289" s="2"/>
      <c r="D289" s="2"/>
      <c r="E289" s="2"/>
      <c r="F289" s="2">
        <f>MAX(F255:F285)</f>
        <v>16.68</v>
      </c>
      <c r="G289" s="2"/>
      <c r="H289" s="2"/>
      <c r="I289" s="2"/>
      <c r="J289" s="2">
        <f>MAX(J255:J285)</f>
        <v>100</v>
      </c>
      <c r="K289" s="2"/>
      <c r="L289" s="2">
        <f>MAX(L255:L285)</f>
        <v>67.2</v>
      </c>
      <c r="M289" s="2"/>
      <c r="N289" s="2"/>
    </row>
    <row r="290" spans="1:14" ht="13.5">
      <c r="A290" s="2" t="s">
        <v>4</v>
      </c>
      <c r="B290" s="2"/>
      <c r="C290" s="2"/>
      <c r="D290" s="2">
        <f>MIN(D255:D285)</f>
        <v>-2.934</v>
      </c>
      <c r="E290" s="2"/>
      <c r="F290" s="2"/>
      <c r="G290" s="2"/>
      <c r="H290" s="2"/>
      <c r="I290" s="2"/>
      <c r="J290" s="2"/>
      <c r="K290" s="2">
        <f>MIN(K255:K285)</f>
        <v>29.78</v>
      </c>
      <c r="L290" s="2"/>
      <c r="M290" s="2"/>
      <c r="N290" s="2"/>
    </row>
    <row r="291" spans="1:4" ht="13.5">
      <c r="A291" s="2" t="s">
        <v>5</v>
      </c>
      <c r="B291" s="2"/>
      <c r="C291" s="2"/>
      <c r="D291" s="2">
        <f>SUM(D287+F287)/2</f>
        <v>7.309483870967741</v>
      </c>
    </row>
    <row r="292" spans="1:14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3.5">
      <c r="A293" s="4"/>
      <c r="B293" s="4"/>
      <c r="C293" s="4"/>
      <c r="D293" s="4"/>
      <c r="E293" s="4"/>
      <c r="F293" s="4"/>
      <c r="G293" s="4"/>
      <c r="H293" s="5" t="s">
        <v>13</v>
      </c>
      <c r="I293" s="4"/>
      <c r="J293" s="4"/>
      <c r="K293" s="4"/>
      <c r="L293" s="5" t="s">
        <v>12</v>
      </c>
      <c r="M293" s="5" t="s">
        <v>25</v>
      </c>
      <c r="N293" s="5" t="s">
        <v>25</v>
      </c>
    </row>
    <row r="294" spans="1:14" ht="13.5">
      <c r="A294" s="5" t="s">
        <v>0</v>
      </c>
      <c r="B294" s="5" t="s">
        <v>6</v>
      </c>
      <c r="C294" s="5" t="s">
        <v>7</v>
      </c>
      <c r="D294" s="5" t="s">
        <v>8</v>
      </c>
      <c r="E294" s="5" t="s">
        <v>11</v>
      </c>
      <c r="F294" s="5" t="s">
        <v>12</v>
      </c>
      <c r="G294" s="5" t="s">
        <v>11</v>
      </c>
      <c r="H294" s="5" t="s">
        <v>14</v>
      </c>
      <c r="I294" s="5" t="s">
        <v>17</v>
      </c>
      <c r="J294" s="5" t="s">
        <v>12</v>
      </c>
      <c r="K294" s="5" t="s">
        <v>8</v>
      </c>
      <c r="L294" s="5" t="s">
        <v>22</v>
      </c>
      <c r="M294" s="5" t="s">
        <v>22</v>
      </c>
      <c r="N294" s="5" t="s">
        <v>22</v>
      </c>
    </row>
    <row r="295" spans="1:14" ht="13.5">
      <c r="A295" s="4"/>
      <c r="B295" s="4"/>
      <c r="C295" s="4"/>
      <c r="D295" s="5" t="s">
        <v>9</v>
      </c>
      <c r="E295" s="5" t="s">
        <v>8</v>
      </c>
      <c r="F295" s="5" t="s">
        <v>9</v>
      </c>
      <c r="G295" s="5" t="s">
        <v>12</v>
      </c>
      <c r="H295" s="5" t="s">
        <v>15</v>
      </c>
      <c r="I295" s="5" t="s">
        <v>18</v>
      </c>
      <c r="J295" s="5" t="s">
        <v>20</v>
      </c>
      <c r="K295" s="5" t="s">
        <v>20</v>
      </c>
      <c r="L295" s="5" t="s">
        <v>23</v>
      </c>
      <c r="M295" s="5" t="s">
        <v>23</v>
      </c>
      <c r="N295" s="5" t="s">
        <v>26</v>
      </c>
    </row>
    <row r="296" spans="1:14" ht="13.5">
      <c r="A296" s="4"/>
      <c r="B296" s="4"/>
      <c r="C296" s="4"/>
      <c r="D296" s="5" t="s">
        <v>10</v>
      </c>
      <c r="E296" s="4"/>
      <c r="F296" s="5" t="s">
        <v>10</v>
      </c>
      <c r="G296" s="4"/>
      <c r="H296" s="5" t="s">
        <v>16</v>
      </c>
      <c r="I296" s="5" t="s">
        <v>19</v>
      </c>
      <c r="J296" s="5" t="s">
        <v>21</v>
      </c>
      <c r="K296" s="5" t="s">
        <v>21</v>
      </c>
      <c r="L296" s="5" t="s">
        <v>24</v>
      </c>
      <c r="M296" s="5" t="s">
        <v>24</v>
      </c>
      <c r="N296" s="5" t="s">
        <v>27</v>
      </c>
    </row>
    <row r="297" spans="1:14" ht="13.5">
      <c r="A297" s="1">
        <v>1</v>
      </c>
      <c r="B297" s="1">
        <v>8</v>
      </c>
      <c r="C297" s="1">
        <v>1996</v>
      </c>
      <c r="D297" s="2">
        <v>-2.654</v>
      </c>
      <c r="E297" s="1">
        <v>219</v>
      </c>
      <c r="F297" s="2">
        <v>11.08</v>
      </c>
      <c r="G297" s="1">
        <v>1444</v>
      </c>
      <c r="H297" s="2">
        <f aca="true" t="shared" si="7" ref="H297:H327">IF((D297+F297)/2-10&lt;=0,0,(D297+F297)/2-10)</f>
        <v>0</v>
      </c>
      <c r="I297" s="1">
        <v>6.6</v>
      </c>
      <c r="J297" s="2">
        <v>97.7</v>
      </c>
      <c r="K297" s="2">
        <v>48.12</v>
      </c>
      <c r="L297" s="2">
        <v>27.72</v>
      </c>
      <c r="M297" s="2">
        <v>6.6248</v>
      </c>
      <c r="N297" s="2">
        <v>193.44</v>
      </c>
    </row>
    <row r="298" spans="1:14" ht="13.5">
      <c r="A298" s="1">
        <v>2</v>
      </c>
      <c r="B298" s="1">
        <v>8</v>
      </c>
      <c r="C298" s="1">
        <v>1996</v>
      </c>
      <c r="D298" s="2">
        <v>3.044</v>
      </c>
      <c r="E298" s="1">
        <v>907</v>
      </c>
      <c r="F298" s="2">
        <v>14.87</v>
      </c>
      <c r="G298" s="1">
        <v>358</v>
      </c>
      <c r="H298" s="2">
        <f t="shared" si="7"/>
        <v>0</v>
      </c>
      <c r="I298" s="1">
        <v>3.2</v>
      </c>
      <c r="J298" s="2">
        <v>100</v>
      </c>
      <c r="K298" s="2">
        <v>45.84</v>
      </c>
      <c r="L298" s="2">
        <v>24.96</v>
      </c>
      <c r="M298" s="2">
        <v>7.6528</v>
      </c>
      <c r="N298" s="2">
        <v>187.51</v>
      </c>
    </row>
    <row r="299" spans="1:14" ht="13.5">
      <c r="A299" s="1">
        <v>3</v>
      </c>
      <c r="B299" s="1">
        <v>8</v>
      </c>
      <c r="C299" s="1">
        <v>1996</v>
      </c>
      <c r="D299" s="2">
        <v>8.42</v>
      </c>
      <c r="E299" s="1">
        <v>901</v>
      </c>
      <c r="F299" s="2">
        <v>14.81</v>
      </c>
      <c r="G299" s="1">
        <v>1041</v>
      </c>
      <c r="H299" s="2">
        <f t="shared" si="7"/>
        <v>1.6150000000000002</v>
      </c>
      <c r="I299" s="1">
        <v>0.4</v>
      </c>
      <c r="J299" s="2">
        <v>100</v>
      </c>
      <c r="K299" s="2">
        <v>63.72</v>
      </c>
      <c r="L299" s="2">
        <v>59.04</v>
      </c>
      <c r="M299" s="2">
        <v>14.67</v>
      </c>
      <c r="N299" s="2">
        <v>222.68</v>
      </c>
    </row>
    <row r="300" spans="1:14" ht="13.5">
      <c r="A300" s="1">
        <v>4</v>
      </c>
      <c r="B300" s="1">
        <v>8</v>
      </c>
      <c r="C300" s="1">
        <v>1996</v>
      </c>
      <c r="D300" s="2">
        <v>1.85</v>
      </c>
      <c r="E300" s="1">
        <v>155</v>
      </c>
      <c r="F300" s="2">
        <v>17.41</v>
      </c>
      <c r="G300" s="1">
        <v>1313</v>
      </c>
      <c r="H300" s="2">
        <f t="shared" si="7"/>
        <v>0</v>
      </c>
      <c r="I300" s="1">
        <v>0</v>
      </c>
      <c r="J300" s="2">
        <v>100</v>
      </c>
      <c r="K300" s="2">
        <v>62.93</v>
      </c>
      <c r="L300" s="2">
        <v>55.32</v>
      </c>
      <c r="M300" s="2">
        <v>13.064</v>
      </c>
      <c r="N300" s="2">
        <v>222.29</v>
      </c>
    </row>
    <row r="301" spans="1:14" ht="13.5">
      <c r="A301" s="1">
        <v>5</v>
      </c>
      <c r="B301" s="1">
        <v>8</v>
      </c>
      <c r="C301" s="1">
        <v>1996</v>
      </c>
      <c r="D301" s="2">
        <v>8.65</v>
      </c>
      <c r="E301" s="1">
        <v>204</v>
      </c>
      <c r="F301" s="2">
        <v>15.55</v>
      </c>
      <c r="G301" s="1">
        <v>1145</v>
      </c>
      <c r="H301" s="2">
        <f t="shared" si="7"/>
        <v>2.1000000000000014</v>
      </c>
      <c r="I301" s="1">
        <v>0</v>
      </c>
      <c r="J301" s="2">
        <v>80.5</v>
      </c>
      <c r="K301" s="2">
        <v>40.71</v>
      </c>
      <c r="L301" s="2">
        <v>62.88</v>
      </c>
      <c r="M301" s="2">
        <v>18.159</v>
      </c>
      <c r="N301" s="2">
        <v>295.13</v>
      </c>
    </row>
    <row r="302" spans="1:14" ht="13.5">
      <c r="A302" s="1">
        <v>6</v>
      </c>
      <c r="B302" s="1">
        <v>8</v>
      </c>
      <c r="C302" s="1">
        <v>1996</v>
      </c>
      <c r="D302" s="2">
        <v>6.45</v>
      </c>
      <c r="E302" s="1">
        <v>653</v>
      </c>
      <c r="F302" s="2">
        <v>15.54</v>
      </c>
      <c r="G302" s="1">
        <v>1523</v>
      </c>
      <c r="H302" s="2">
        <f t="shared" si="7"/>
        <v>0.9949999999999992</v>
      </c>
      <c r="I302" s="1">
        <v>0</v>
      </c>
      <c r="J302" s="2">
        <v>77.1</v>
      </c>
      <c r="K302" s="2">
        <v>57.09</v>
      </c>
      <c r="L302" s="2">
        <v>62.52</v>
      </c>
      <c r="M302" s="2">
        <v>22.704</v>
      </c>
      <c r="N302" s="2">
        <v>311.71</v>
      </c>
    </row>
    <row r="303" spans="1:14" ht="13.5">
      <c r="A303" s="1">
        <v>7</v>
      </c>
      <c r="B303" s="1">
        <v>8</v>
      </c>
      <c r="C303" s="1">
        <v>1996</v>
      </c>
      <c r="D303" s="2">
        <v>2.104</v>
      </c>
      <c r="E303" s="1">
        <v>53</v>
      </c>
      <c r="F303" s="2">
        <v>12.51</v>
      </c>
      <c r="G303" s="1">
        <v>1445</v>
      </c>
      <c r="H303" s="2">
        <f t="shared" si="7"/>
        <v>0</v>
      </c>
      <c r="I303" s="1">
        <v>0</v>
      </c>
      <c r="J303" s="2">
        <v>96.4</v>
      </c>
      <c r="K303" s="2">
        <v>52</v>
      </c>
      <c r="L303" s="2">
        <v>40.56</v>
      </c>
      <c r="M303" s="2">
        <v>11.611</v>
      </c>
      <c r="N303" s="2">
        <v>245.47</v>
      </c>
    </row>
    <row r="304" spans="1:14" ht="13.5">
      <c r="A304" s="1">
        <v>8</v>
      </c>
      <c r="B304" s="1">
        <v>8</v>
      </c>
      <c r="C304" s="1">
        <v>1996</v>
      </c>
      <c r="D304" s="2">
        <v>0.429</v>
      </c>
      <c r="E304" s="1">
        <v>153</v>
      </c>
      <c r="F304" s="2">
        <v>11.27</v>
      </c>
      <c r="G304" s="1">
        <v>1137</v>
      </c>
      <c r="H304" s="2">
        <f t="shared" si="7"/>
        <v>0</v>
      </c>
      <c r="I304" s="1">
        <v>4.8</v>
      </c>
      <c r="J304" s="2">
        <v>97.3</v>
      </c>
      <c r="K304" s="2">
        <v>60.63</v>
      </c>
      <c r="L304" s="2">
        <v>26.04</v>
      </c>
      <c r="M304" s="2">
        <v>8.2568</v>
      </c>
      <c r="N304" s="2">
        <v>191.37</v>
      </c>
    </row>
    <row r="305" spans="1:14" ht="13.5">
      <c r="A305" s="1">
        <v>9</v>
      </c>
      <c r="B305" s="1">
        <v>8</v>
      </c>
      <c r="C305" s="1">
        <v>1996</v>
      </c>
      <c r="D305" s="2">
        <v>0.818</v>
      </c>
      <c r="E305" s="1">
        <v>350</v>
      </c>
      <c r="F305" s="2">
        <v>12.01</v>
      </c>
      <c r="G305" s="1">
        <v>1154</v>
      </c>
      <c r="H305" s="2">
        <f t="shared" si="7"/>
        <v>0</v>
      </c>
      <c r="I305" s="1">
        <v>2.4</v>
      </c>
      <c r="J305" s="2">
        <v>98.7</v>
      </c>
      <c r="K305" s="2">
        <v>58.26</v>
      </c>
      <c r="L305" s="2">
        <v>36.48</v>
      </c>
      <c r="M305" s="2">
        <v>11.366</v>
      </c>
      <c r="N305" s="2">
        <v>276.61</v>
      </c>
    </row>
    <row r="306" spans="1:14" ht="13.5">
      <c r="A306" s="1">
        <v>10</v>
      </c>
      <c r="B306" s="1">
        <v>8</v>
      </c>
      <c r="C306" s="1">
        <v>1996</v>
      </c>
      <c r="D306" s="2">
        <v>4.77</v>
      </c>
      <c r="E306" s="1">
        <v>810</v>
      </c>
      <c r="F306" s="2">
        <v>10.5</v>
      </c>
      <c r="G306" s="1">
        <v>1436</v>
      </c>
      <c r="H306" s="2">
        <f t="shared" si="7"/>
        <v>0</v>
      </c>
      <c r="I306" s="1">
        <v>0.2</v>
      </c>
      <c r="J306" s="2">
        <v>99.1</v>
      </c>
      <c r="K306" s="2">
        <v>75.7</v>
      </c>
      <c r="L306" s="2">
        <v>36.12</v>
      </c>
      <c r="M306" s="2">
        <v>12.776</v>
      </c>
      <c r="N306" s="2">
        <v>160.03</v>
      </c>
    </row>
    <row r="307" spans="1:14" ht="13.5">
      <c r="A307" s="1">
        <v>11</v>
      </c>
      <c r="B307" s="1">
        <v>8</v>
      </c>
      <c r="C307" s="1">
        <v>1996</v>
      </c>
      <c r="D307" s="2">
        <v>-0.977</v>
      </c>
      <c r="E307" s="1">
        <v>452</v>
      </c>
      <c r="F307" s="2">
        <v>13.27</v>
      </c>
      <c r="G307" s="1">
        <v>1330</v>
      </c>
      <c r="H307" s="2">
        <f t="shared" si="7"/>
        <v>0</v>
      </c>
      <c r="I307" s="1">
        <v>0</v>
      </c>
      <c r="J307" s="2">
        <v>96.7</v>
      </c>
      <c r="K307" s="2">
        <v>67.77</v>
      </c>
      <c r="L307" s="2">
        <v>43.56</v>
      </c>
      <c r="M307" s="2">
        <v>13.061</v>
      </c>
      <c r="N307" s="2">
        <v>215.13</v>
      </c>
    </row>
    <row r="308" spans="1:14" ht="13.5">
      <c r="A308" s="1">
        <v>12</v>
      </c>
      <c r="B308" s="1">
        <v>8</v>
      </c>
      <c r="C308" s="1">
        <v>1996</v>
      </c>
      <c r="D308" s="2">
        <v>0.448</v>
      </c>
      <c r="E308" s="1">
        <v>825</v>
      </c>
      <c r="F308" s="2">
        <v>11.7</v>
      </c>
      <c r="G308" s="1">
        <v>1424</v>
      </c>
      <c r="H308" s="2">
        <f t="shared" si="7"/>
        <v>0</v>
      </c>
      <c r="I308" s="1">
        <v>0</v>
      </c>
      <c r="J308" s="2">
        <v>95.7</v>
      </c>
      <c r="K308" s="2">
        <v>52.19</v>
      </c>
      <c r="L308" s="2">
        <v>45.84</v>
      </c>
      <c r="M308" s="2">
        <v>8.6988</v>
      </c>
      <c r="N308" s="2">
        <v>187.2</v>
      </c>
    </row>
    <row r="309" spans="1:14" ht="13.5">
      <c r="A309" s="1">
        <v>13</v>
      </c>
      <c r="B309" s="1">
        <v>8</v>
      </c>
      <c r="C309" s="1">
        <v>1996</v>
      </c>
      <c r="D309" s="2">
        <v>-1.043</v>
      </c>
      <c r="E309" s="1">
        <v>631</v>
      </c>
      <c r="F309" s="2">
        <v>12.8</v>
      </c>
      <c r="G309" s="1">
        <v>1230</v>
      </c>
      <c r="H309" s="2">
        <f t="shared" si="7"/>
        <v>0</v>
      </c>
      <c r="I309" s="1">
        <v>0</v>
      </c>
      <c r="J309" s="2">
        <v>96.5</v>
      </c>
      <c r="K309" s="2">
        <v>57.25</v>
      </c>
      <c r="L309" s="2">
        <v>20.76</v>
      </c>
      <c r="M309" s="2">
        <v>8.3801</v>
      </c>
      <c r="N309" s="2">
        <v>182.66</v>
      </c>
    </row>
    <row r="310" spans="1:14" ht="13.5">
      <c r="A310" s="1">
        <v>14</v>
      </c>
      <c r="B310" s="1">
        <v>8</v>
      </c>
      <c r="C310" s="1">
        <v>1996</v>
      </c>
      <c r="D310" s="2">
        <v>0.128</v>
      </c>
      <c r="E310" s="1">
        <v>135</v>
      </c>
      <c r="F310" s="2">
        <v>12.38</v>
      </c>
      <c r="G310" s="1">
        <v>1238</v>
      </c>
      <c r="H310" s="2">
        <f t="shared" si="7"/>
        <v>0</v>
      </c>
      <c r="I310" s="1">
        <v>0</v>
      </c>
      <c r="J310" s="2">
        <v>99.7</v>
      </c>
      <c r="K310" s="2">
        <v>43.87</v>
      </c>
      <c r="L310" s="2">
        <v>19.8</v>
      </c>
      <c r="M310" s="2">
        <v>7.4781</v>
      </c>
      <c r="N310" s="2">
        <v>186.96</v>
      </c>
    </row>
    <row r="311" spans="1:14" ht="13.5">
      <c r="A311" s="1">
        <v>15</v>
      </c>
      <c r="B311" s="1">
        <v>8</v>
      </c>
      <c r="C311" s="1">
        <v>1996</v>
      </c>
      <c r="D311" s="2">
        <v>0.704</v>
      </c>
      <c r="E311" s="1">
        <v>2310</v>
      </c>
      <c r="F311" s="2">
        <v>15.16</v>
      </c>
      <c r="G311" s="1">
        <v>1249</v>
      </c>
      <c r="H311" s="2">
        <f t="shared" si="7"/>
        <v>0</v>
      </c>
      <c r="I311" s="1">
        <v>3.6</v>
      </c>
      <c r="J311" s="2">
        <v>99.8</v>
      </c>
      <c r="K311" s="2">
        <v>64.06</v>
      </c>
      <c r="L311" s="2">
        <v>56.88</v>
      </c>
      <c r="M311" s="2">
        <v>10.719</v>
      </c>
      <c r="N311" s="2">
        <v>187.23</v>
      </c>
    </row>
    <row r="312" spans="1:14" ht="13.5">
      <c r="A312" s="1">
        <v>16</v>
      </c>
      <c r="B312" s="1">
        <v>8</v>
      </c>
      <c r="C312" s="1">
        <v>1996</v>
      </c>
      <c r="D312" s="2">
        <v>3.839</v>
      </c>
      <c r="E312" s="1">
        <v>726</v>
      </c>
      <c r="F312" s="2">
        <v>13.95</v>
      </c>
      <c r="G312" s="1">
        <v>1352</v>
      </c>
      <c r="H312" s="2">
        <f t="shared" si="7"/>
        <v>0</v>
      </c>
      <c r="I312" s="1">
        <v>0.2</v>
      </c>
      <c r="J312" s="2">
        <v>100</v>
      </c>
      <c r="K312" s="2">
        <v>68.65</v>
      </c>
      <c r="L312" s="2">
        <v>49.44</v>
      </c>
      <c r="M312" s="2">
        <v>10.904</v>
      </c>
      <c r="N312" s="2">
        <v>246.46</v>
      </c>
    </row>
    <row r="313" spans="1:14" ht="13.5">
      <c r="A313" s="1">
        <v>17</v>
      </c>
      <c r="B313" s="1">
        <v>8</v>
      </c>
      <c r="C313" s="1">
        <v>1996</v>
      </c>
      <c r="D313" s="2">
        <v>1.698</v>
      </c>
      <c r="E313" s="1">
        <v>732</v>
      </c>
      <c r="F313" s="2">
        <v>12.12</v>
      </c>
      <c r="G313" s="1">
        <v>1423</v>
      </c>
      <c r="H313" s="2">
        <f t="shared" si="7"/>
        <v>0</v>
      </c>
      <c r="I313" s="1">
        <v>0.2</v>
      </c>
      <c r="J313" s="2">
        <v>99.7</v>
      </c>
      <c r="K313" s="2">
        <v>68.04</v>
      </c>
      <c r="L313" s="2">
        <v>18.48</v>
      </c>
      <c r="M313" s="2">
        <v>6.8287</v>
      </c>
      <c r="N313" s="2">
        <v>151.96</v>
      </c>
    </row>
    <row r="314" spans="1:14" ht="13.5">
      <c r="A314" s="1">
        <v>18</v>
      </c>
      <c r="B314" s="1">
        <v>8</v>
      </c>
      <c r="C314" s="1">
        <v>1996</v>
      </c>
      <c r="D314" s="2">
        <v>6.194</v>
      </c>
      <c r="E314" s="1">
        <v>300</v>
      </c>
      <c r="F314" s="2">
        <v>11.02</v>
      </c>
      <c r="G314" s="1">
        <v>1227</v>
      </c>
      <c r="H314" s="2">
        <f t="shared" si="7"/>
        <v>0</v>
      </c>
      <c r="I314" s="1">
        <v>0</v>
      </c>
      <c r="J314" s="2">
        <v>100</v>
      </c>
      <c r="K314" s="2">
        <v>77</v>
      </c>
      <c r="L314" s="2">
        <v>24.84</v>
      </c>
      <c r="M314" s="2">
        <v>7.6024</v>
      </c>
      <c r="N314" s="2">
        <v>164.14</v>
      </c>
    </row>
    <row r="315" spans="1:14" ht="13.5">
      <c r="A315" s="1">
        <v>19</v>
      </c>
      <c r="B315" s="1">
        <v>8</v>
      </c>
      <c r="C315" s="1">
        <v>1996</v>
      </c>
      <c r="D315" s="2">
        <v>-1.975</v>
      </c>
      <c r="E315" s="1">
        <v>647</v>
      </c>
      <c r="F315" s="2">
        <v>14.32</v>
      </c>
      <c r="G315" s="1">
        <v>1432</v>
      </c>
      <c r="H315" s="2">
        <f t="shared" si="7"/>
        <v>0</v>
      </c>
      <c r="I315" s="1">
        <v>1.4</v>
      </c>
      <c r="J315" s="2">
        <v>100</v>
      </c>
      <c r="K315" s="2">
        <v>76.2</v>
      </c>
      <c r="L315" s="2">
        <v>27.96</v>
      </c>
      <c r="M315" s="2">
        <v>7.8333</v>
      </c>
      <c r="N315" s="2">
        <v>190.43</v>
      </c>
    </row>
    <row r="316" spans="1:14" ht="13.5">
      <c r="A316" s="1">
        <v>20</v>
      </c>
      <c r="B316" s="1">
        <v>8</v>
      </c>
      <c r="C316" s="1">
        <v>1996</v>
      </c>
      <c r="D316" s="2">
        <v>6.31</v>
      </c>
      <c r="E316" s="1">
        <v>902</v>
      </c>
      <c r="F316" s="2">
        <v>12.22</v>
      </c>
      <c r="G316" s="1">
        <v>2100</v>
      </c>
      <c r="H316" s="2">
        <f t="shared" si="7"/>
        <v>0</v>
      </c>
      <c r="I316" s="1">
        <v>23</v>
      </c>
      <c r="J316" s="2">
        <v>94.9</v>
      </c>
      <c r="K316" s="2">
        <v>63.12</v>
      </c>
      <c r="L316" s="2">
        <v>36.24</v>
      </c>
      <c r="M316" s="2">
        <v>15.292</v>
      </c>
      <c r="N316" s="2">
        <v>318.41</v>
      </c>
    </row>
    <row r="317" spans="1:14" ht="13.5">
      <c r="A317" s="1">
        <v>21</v>
      </c>
      <c r="B317" s="1">
        <v>8</v>
      </c>
      <c r="C317" s="1">
        <v>1996</v>
      </c>
      <c r="D317" s="2">
        <v>7.09</v>
      </c>
      <c r="E317" s="1">
        <v>739</v>
      </c>
      <c r="F317" s="2">
        <v>14.88</v>
      </c>
      <c r="G317" s="1">
        <v>1329</v>
      </c>
      <c r="H317" s="2">
        <f t="shared" si="7"/>
        <v>0.9849999999999994</v>
      </c>
      <c r="I317" s="1">
        <v>0.6</v>
      </c>
      <c r="J317" s="2">
        <v>98.9</v>
      </c>
      <c r="K317" s="2">
        <v>75.8</v>
      </c>
      <c r="L317" s="2">
        <v>61.44</v>
      </c>
      <c r="M317" s="2">
        <v>20.822</v>
      </c>
      <c r="N317" s="2">
        <v>197.47</v>
      </c>
    </row>
    <row r="318" spans="1:14" ht="13.5">
      <c r="A318" s="1">
        <v>22</v>
      </c>
      <c r="B318" s="1">
        <v>8</v>
      </c>
      <c r="C318" s="1">
        <v>1996</v>
      </c>
      <c r="D318" s="2">
        <v>4.019</v>
      </c>
      <c r="E318" s="1">
        <v>732</v>
      </c>
      <c r="F318" s="2">
        <v>10.12</v>
      </c>
      <c r="G318" s="1">
        <v>1327</v>
      </c>
      <c r="H318" s="2">
        <f t="shared" si="7"/>
        <v>0</v>
      </c>
      <c r="I318" s="1">
        <v>0</v>
      </c>
      <c r="J318" s="2">
        <v>96.9</v>
      </c>
      <c r="K318" s="2">
        <v>50.7</v>
      </c>
      <c r="L318" s="2">
        <v>52.92</v>
      </c>
      <c r="M318" s="2">
        <v>16.063</v>
      </c>
      <c r="N318" s="2">
        <v>227.86</v>
      </c>
    </row>
    <row r="319" spans="1:14" ht="13.5">
      <c r="A319" s="1">
        <v>23</v>
      </c>
      <c r="B319" s="1">
        <v>8</v>
      </c>
      <c r="C319" s="1">
        <v>1996</v>
      </c>
      <c r="D319" s="2">
        <v>0.316</v>
      </c>
      <c r="E319" s="1">
        <v>2211</v>
      </c>
      <c r="F319" s="2">
        <v>11.62</v>
      </c>
      <c r="G319" s="1">
        <v>1407</v>
      </c>
      <c r="H319" s="2">
        <f t="shared" si="7"/>
        <v>0</v>
      </c>
      <c r="I319" s="1">
        <v>0</v>
      </c>
      <c r="J319" s="2">
        <v>74.5</v>
      </c>
      <c r="K319" s="2">
        <v>43.61</v>
      </c>
      <c r="L319" s="2">
        <v>49.08</v>
      </c>
      <c r="M319" s="2">
        <v>19.056</v>
      </c>
      <c r="N319" s="2">
        <v>223.23</v>
      </c>
    </row>
    <row r="320" spans="1:14" ht="13.5">
      <c r="A320" s="1">
        <v>24</v>
      </c>
      <c r="B320" s="1">
        <v>8</v>
      </c>
      <c r="C320" s="1">
        <v>1996</v>
      </c>
      <c r="D320" s="2">
        <v>-0.771</v>
      </c>
      <c r="E320" s="1">
        <v>210</v>
      </c>
      <c r="F320" s="2">
        <v>13.75</v>
      </c>
      <c r="G320" s="1">
        <v>1538</v>
      </c>
      <c r="H320" s="2">
        <f t="shared" si="7"/>
        <v>0</v>
      </c>
      <c r="I320" s="1">
        <v>0</v>
      </c>
      <c r="J320" s="2">
        <v>97.1</v>
      </c>
      <c r="K320" s="2">
        <v>48.61</v>
      </c>
      <c r="L320" s="2">
        <v>30</v>
      </c>
      <c r="M320" s="2">
        <v>9.7357</v>
      </c>
      <c r="N320" s="2">
        <v>241.74</v>
      </c>
    </row>
    <row r="321" spans="1:14" ht="13.5">
      <c r="A321" s="1">
        <v>25</v>
      </c>
      <c r="B321" s="1">
        <v>8</v>
      </c>
      <c r="C321" s="1">
        <v>1996</v>
      </c>
      <c r="D321" s="2">
        <v>2.255</v>
      </c>
      <c r="E321" s="1">
        <v>714</v>
      </c>
      <c r="F321" s="2">
        <v>14.89</v>
      </c>
      <c r="G321" s="1">
        <v>1256</v>
      </c>
      <c r="H321" s="2">
        <f t="shared" si="7"/>
        <v>0</v>
      </c>
      <c r="I321" s="1">
        <v>0</v>
      </c>
      <c r="J321" s="2">
        <v>70.1</v>
      </c>
      <c r="K321" s="2">
        <v>53.01</v>
      </c>
      <c r="L321" s="2">
        <v>49.44</v>
      </c>
      <c r="M321" s="2">
        <v>18.918</v>
      </c>
      <c r="N321" s="2">
        <v>314.52</v>
      </c>
    </row>
    <row r="322" spans="1:14" ht="13.5">
      <c r="A322" s="1">
        <v>26</v>
      </c>
      <c r="B322" s="1">
        <v>8</v>
      </c>
      <c r="C322" s="1">
        <v>1996</v>
      </c>
      <c r="D322" s="2">
        <v>8.02</v>
      </c>
      <c r="E322" s="1">
        <v>2208</v>
      </c>
      <c r="F322" s="2">
        <v>17.87</v>
      </c>
      <c r="G322" s="1">
        <v>1450</v>
      </c>
      <c r="H322" s="2">
        <f t="shared" si="7"/>
        <v>2.9450000000000003</v>
      </c>
      <c r="I322" s="1">
        <v>0</v>
      </c>
      <c r="J322" s="2">
        <v>90.5</v>
      </c>
      <c r="K322" s="2">
        <v>56.19</v>
      </c>
      <c r="L322" s="2">
        <v>44.76</v>
      </c>
      <c r="M322" s="2">
        <v>15.814</v>
      </c>
      <c r="N322" s="2">
        <v>328.45</v>
      </c>
    </row>
    <row r="323" spans="1:14" ht="13.5">
      <c r="A323" s="1">
        <v>27</v>
      </c>
      <c r="B323" s="1">
        <v>8</v>
      </c>
      <c r="C323" s="1">
        <v>1996</v>
      </c>
      <c r="D323" s="2">
        <v>4.178</v>
      </c>
      <c r="E323" s="1">
        <v>335</v>
      </c>
      <c r="F323" s="2">
        <v>13.82</v>
      </c>
      <c r="G323" s="1">
        <v>1334</v>
      </c>
      <c r="H323" s="2">
        <f t="shared" si="7"/>
        <v>0</v>
      </c>
      <c r="I323" s="1">
        <v>0</v>
      </c>
      <c r="J323" s="2">
        <v>81.1</v>
      </c>
      <c r="K323" s="2">
        <v>44.34</v>
      </c>
      <c r="L323" s="2">
        <v>55.8</v>
      </c>
      <c r="M323" s="2">
        <v>20.222</v>
      </c>
      <c r="N323" s="2">
        <v>279.38</v>
      </c>
    </row>
    <row r="324" spans="1:14" ht="13.5">
      <c r="A324" s="1">
        <v>28</v>
      </c>
      <c r="B324" s="1">
        <v>8</v>
      </c>
      <c r="C324" s="1">
        <v>1996</v>
      </c>
      <c r="D324" s="2">
        <v>7.01</v>
      </c>
      <c r="E324" s="1">
        <v>540</v>
      </c>
      <c r="F324" s="2">
        <v>14.75</v>
      </c>
      <c r="G324" s="1">
        <v>1158</v>
      </c>
      <c r="H324" s="2">
        <f t="shared" si="7"/>
        <v>0.879999999999999</v>
      </c>
      <c r="I324" s="1">
        <v>0</v>
      </c>
      <c r="J324" s="2">
        <v>80.1</v>
      </c>
      <c r="K324" s="2">
        <v>44.95</v>
      </c>
      <c r="L324" s="2">
        <v>84.7</v>
      </c>
      <c r="M324" s="2">
        <v>23.291</v>
      </c>
      <c r="N324" s="2">
        <v>210.97</v>
      </c>
    </row>
    <row r="325" spans="1:14" ht="13.5">
      <c r="A325" s="1">
        <v>29</v>
      </c>
      <c r="B325" s="1">
        <v>8</v>
      </c>
      <c r="C325" s="1">
        <v>1996</v>
      </c>
      <c r="D325" s="2">
        <v>-0.335</v>
      </c>
      <c r="E325" s="1">
        <v>500</v>
      </c>
      <c r="F325" s="2">
        <v>14.64</v>
      </c>
      <c r="G325" s="1">
        <v>1316</v>
      </c>
      <c r="H325" s="2">
        <f t="shared" si="7"/>
        <v>0</v>
      </c>
      <c r="I325" s="1">
        <v>0.2</v>
      </c>
      <c r="J325" s="2">
        <v>94.9</v>
      </c>
      <c r="K325" s="2">
        <v>40.9</v>
      </c>
      <c r="L325" s="2">
        <v>54</v>
      </c>
      <c r="M325" s="2">
        <v>15.837</v>
      </c>
      <c r="N325" s="2">
        <v>242.69</v>
      </c>
    </row>
    <row r="326" spans="1:14" ht="13.5">
      <c r="A326" s="1">
        <v>30</v>
      </c>
      <c r="B326" s="1">
        <v>8</v>
      </c>
      <c r="C326" s="1">
        <v>1996</v>
      </c>
      <c r="D326" s="2">
        <v>0.175</v>
      </c>
      <c r="E326" s="1">
        <v>611</v>
      </c>
      <c r="F326" s="2">
        <v>11.46</v>
      </c>
      <c r="G326" s="1">
        <v>1429</v>
      </c>
      <c r="H326" s="2">
        <f t="shared" si="7"/>
        <v>0</v>
      </c>
      <c r="I326" s="1">
        <v>0.2</v>
      </c>
      <c r="J326" s="2">
        <v>97.7</v>
      </c>
      <c r="K326" s="2">
        <v>47.43</v>
      </c>
      <c r="L326" s="2">
        <v>51.48</v>
      </c>
      <c r="M326" s="2">
        <v>18.018</v>
      </c>
      <c r="N326" s="2">
        <v>206.85</v>
      </c>
    </row>
    <row r="327" spans="1:14" ht="13.5">
      <c r="A327" s="1">
        <v>31</v>
      </c>
      <c r="B327" s="1">
        <v>8</v>
      </c>
      <c r="C327" s="1">
        <v>1996</v>
      </c>
      <c r="D327" s="2">
        <v>-2.304</v>
      </c>
      <c r="E327" s="1">
        <v>2204</v>
      </c>
      <c r="F327" s="2">
        <v>12.36</v>
      </c>
      <c r="G327" s="1">
        <v>1254</v>
      </c>
      <c r="H327" s="2">
        <f t="shared" si="7"/>
        <v>0</v>
      </c>
      <c r="I327" s="2">
        <v>0</v>
      </c>
      <c r="J327" s="2">
        <v>92.7</v>
      </c>
      <c r="K327" s="2">
        <v>37.16</v>
      </c>
      <c r="L327" s="2">
        <v>29.04</v>
      </c>
      <c r="M327" s="2">
        <v>11.651</v>
      </c>
      <c r="N327" s="2">
        <v>232.2</v>
      </c>
    </row>
    <row r="328" spans="1:14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3.5">
      <c r="A329" s="2" t="s">
        <v>1</v>
      </c>
      <c r="B329" s="2"/>
      <c r="C329" s="2"/>
      <c r="D329" s="2">
        <f>AVERAGE(D297:D327)</f>
        <v>2.543870967741936</v>
      </c>
      <c r="E329" s="2"/>
      <c r="F329" s="2">
        <f>AVERAGE(F297:F327)</f>
        <v>13.375806451612902</v>
      </c>
      <c r="G329" s="2"/>
      <c r="H329" s="2"/>
      <c r="I329" s="2"/>
      <c r="J329" s="2">
        <f>AVERAGE(J297:J327)</f>
        <v>93.68709677419353</v>
      </c>
      <c r="K329" s="2">
        <f>AVERAGE(K297:K327)</f>
        <v>56.317741935483866</v>
      </c>
      <c r="L329" s="2"/>
      <c r="M329" s="2">
        <f>AVERAGE(M297:M327)</f>
        <v>13.326112903225805</v>
      </c>
      <c r="N329" s="2">
        <f>AVERAGE(N297:N327)</f>
        <v>227.16709677419354</v>
      </c>
    </row>
    <row r="330" spans="1:14" ht="13.5">
      <c r="A330" s="2" t="s">
        <v>2</v>
      </c>
      <c r="B330" s="2"/>
      <c r="C330" s="2"/>
      <c r="D330" s="2"/>
      <c r="E330" s="2"/>
      <c r="F330" s="2"/>
      <c r="G330" s="2"/>
      <c r="H330" s="2">
        <f>SUM(H297:H327)</f>
        <v>9.52</v>
      </c>
      <c r="I330" s="2">
        <f>SUM(I297:I327)</f>
        <v>47.00000000000001</v>
      </c>
      <c r="J330" s="2"/>
      <c r="K330" s="2"/>
      <c r="L330" s="2"/>
      <c r="M330" s="2"/>
      <c r="N330" s="2"/>
    </row>
    <row r="331" spans="1:14" ht="13.5">
      <c r="A331" s="2" t="s">
        <v>3</v>
      </c>
      <c r="B331" s="2"/>
      <c r="C331" s="2"/>
      <c r="D331" s="2"/>
      <c r="E331" s="2"/>
      <c r="F331" s="2">
        <f>MAX(F297:F327)</f>
        <v>17.87</v>
      </c>
      <c r="G331" s="2"/>
      <c r="H331" s="2"/>
      <c r="I331" s="2"/>
      <c r="J331" s="2">
        <f>MAX(J297:J327)</f>
        <v>100</v>
      </c>
      <c r="K331" s="2"/>
      <c r="L331" s="2">
        <f>MAX(L297:L327)</f>
        <v>84.7</v>
      </c>
      <c r="M331" s="2"/>
      <c r="N331" s="2"/>
    </row>
    <row r="332" spans="1:14" ht="13.5">
      <c r="A332" s="2" t="s">
        <v>4</v>
      </c>
      <c r="B332" s="2"/>
      <c r="C332" s="2"/>
      <c r="D332" s="2">
        <f>MIN(D297:D327)</f>
        <v>-2.654</v>
      </c>
      <c r="E332" s="2"/>
      <c r="F332" s="2"/>
      <c r="G332" s="2"/>
      <c r="H332" s="2"/>
      <c r="I332" s="2"/>
      <c r="J332" s="2"/>
      <c r="K332" s="2">
        <f>MIN(K297:K327)</f>
        <v>37.16</v>
      </c>
      <c r="L332" s="2"/>
      <c r="M332" s="2"/>
      <c r="N332" s="2"/>
    </row>
    <row r="333" spans="1:14" ht="13.5">
      <c r="A333" s="2" t="s">
        <v>5</v>
      </c>
      <c r="B333" s="2"/>
      <c r="C333" s="2"/>
      <c r="D333" s="2">
        <f>SUM(D329+F329)/2</f>
        <v>7.9598387096774195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4:14" ht="13.5">
      <c r="D334" s="2"/>
      <c r="F334" s="2"/>
      <c r="H334" s="2"/>
      <c r="J334" s="2"/>
      <c r="K334" s="2"/>
      <c r="L334" s="2"/>
      <c r="M334" s="2"/>
      <c r="N334" s="2"/>
    </row>
    <row r="335" spans="1:14" ht="13.5">
      <c r="A335" s="4"/>
      <c r="B335" s="4"/>
      <c r="C335" s="4"/>
      <c r="D335" s="4"/>
      <c r="E335" s="4"/>
      <c r="F335" s="4"/>
      <c r="G335" s="4"/>
      <c r="H335" s="5" t="s">
        <v>13</v>
      </c>
      <c r="I335" s="4"/>
      <c r="J335" s="4"/>
      <c r="K335" s="4"/>
      <c r="L335" s="5" t="s">
        <v>12</v>
      </c>
      <c r="M335" s="5" t="s">
        <v>25</v>
      </c>
      <c r="N335" s="5" t="s">
        <v>25</v>
      </c>
    </row>
    <row r="336" spans="1:14" ht="13.5">
      <c r="A336" s="5" t="s">
        <v>0</v>
      </c>
      <c r="B336" s="5" t="s">
        <v>6</v>
      </c>
      <c r="C336" s="5" t="s">
        <v>7</v>
      </c>
      <c r="D336" s="5" t="s">
        <v>8</v>
      </c>
      <c r="E336" s="5" t="s">
        <v>11</v>
      </c>
      <c r="F336" s="5" t="s">
        <v>12</v>
      </c>
      <c r="G336" s="5" t="s">
        <v>11</v>
      </c>
      <c r="H336" s="5" t="s">
        <v>14</v>
      </c>
      <c r="I336" s="5" t="s">
        <v>17</v>
      </c>
      <c r="J336" s="5" t="s">
        <v>12</v>
      </c>
      <c r="K336" s="5" t="s">
        <v>8</v>
      </c>
      <c r="L336" s="5" t="s">
        <v>22</v>
      </c>
      <c r="M336" s="5" t="s">
        <v>22</v>
      </c>
      <c r="N336" s="5" t="s">
        <v>22</v>
      </c>
    </row>
    <row r="337" spans="1:14" ht="13.5">
      <c r="A337" s="4"/>
      <c r="B337" s="4"/>
      <c r="C337" s="4"/>
      <c r="D337" s="5" t="s">
        <v>9</v>
      </c>
      <c r="E337" s="5" t="s">
        <v>8</v>
      </c>
      <c r="F337" s="5" t="s">
        <v>9</v>
      </c>
      <c r="G337" s="5" t="s">
        <v>12</v>
      </c>
      <c r="H337" s="5" t="s">
        <v>15</v>
      </c>
      <c r="I337" s="5" t="s">
        <v>18</v>
      </c>
      <c r="J337" s="5" t="s">
        <v>20</v>
      </c>
      <c r="K337" s="5" t="s">
        <v>20</v>
      </c>
      <c r="L337" s="5" t="s">
        <v>23</v>
      </c>
      <c r="M337" s="5" t="s">
        <v>23</v>
      </c>
      <c r="N337" s="5" t="s">
        <v>26</v>
      </c>
    </row>
    <row r="338" spans="1:14" ht="13.5">
      <c r="A338" s="4"/>
      <c r="B338" s="4"/>
      <c r="C338" s="4"/>
      <c r="D338" s="5" t="s">
        <v>10</v>
      </c>
      <c r="E338" s="4"/>
      <c r="F338" s="5" t="s">
        <v>10</v>
      </c>
      <c r="G338" s="4"/>
      <c r="H338" s="5" t="s">
        <v>16</v>
      </c>
      <c r="I338" s="5" t="s">
        <v>19</v>
      </c>
      <c r="J338" s="5" t="s">
        <v>21</v>
      </c>
      <c r="K338" s="5" t="s">
        <v>21</v>
      </c>
      <c r="L338" s="5" t="s">
        <v>24</v>
      </c>
      <c r="M338" s="5" t="s">
        <v>24</v>
      </c>
      <c r="N338" s="5" t="s">
        <v>27</v>
      </c>
    </row>
    <row r="339" spans="1:14" ht="13.5">
      <c r="A339" s="1">
        <v>1</v>
      </c>
      <c r="B339" s="1">
        <v>9</v>
      </c>
      <c r="C339" s="1">
        <v>1996</v>
      </c>
      <c r="D339" s="2">
        <v>1.65</v>
      </c>
      <c r="E339" s="1">
        <v>110</v>
      </c>
      <c r="F339" s="2">
        <v>15.87</v>
      </c>
      <c r="G339" s="1">
        <v>1329</v>
      </c>
      <c r="H339" s="2">
        <f aca="true" t="shared" si="8" ref="H339:H368">IF((D339+F339)/2-10&lt;=0,0,(D339+F339)/2-10)</f>
        <v>0</v>
      </c>
      <c r="I339" s="2">
        <v>0</v>
      </c>
      <c r="J339" s="1">
        <v>91.9</v>
      </c>
      <c r="K339" s="2">
        <v>43.12</v>
      </c>
      <c r="L339" s="2">
        <v>36.12</v>
      </c>
      <c r="M339" s="2">
        <v>9.0878</v>
      </c>
      <c r="N339" s="2">
        <v>181.98</v>
      </c>
    </row>
    <row r="340" spans="1:14" ht="13.5">
      <c r="A340" s="1">
        <v>2</v>
      </c>
      <c r="B340" s="1">
        <v>9</v>
      </c>
      <c r="C340" s="1">
        <v>1996</v>
      </c>
      <c r="D340" s="2">
        <v>1.607</v>
      </c>
      <c r="E340" s="1">
        <v>36</v>
      </c>
      <c r="F340" s="2">
        <v>11.03</v>
      </c>
      <c r="G340" s="1">
        <v>1208</v>
      </c>
      <c r="H340" s="2">
        <f t="shared" si="8"/>
        <v>0</v>
      </c>
      <c r="I340" s="2">
        <v>7.4</v>
      </c>
      <c r="J340" s="1">
        <v>97.6</v>
      </c>
      <c r="K340" s="2">
        <v>43.01</v>
      </c>
      <c r="L340" s="2">
        <v>25.08</v>
      </c>
      <c r="M340" s="2">
        <v>12.191</v>
      </c>
      <c r="N340" s="2">
        <v>216.38</v>
      </c>
    </row>
    <row r="341" spans="1:14" ht="13.5">
      <c r="A341" s="1">
        <v>3</v>
      </c>
      <c r="B341" s="1">
        <v>9</v>
      </c>
      <c r="C341" s="1">
        <v>1996</v>
      </c>
      <c r="D341" s="2">
        <v>7.13</v>
      </c>
      <c r="E341" s="1">
        <v>410</v>
      </c>
      <c r="F341" s="2">
        <v>12.6</v>
      </c>
      <c r="G341" s="1">
        <v>900</v>
      </c>
      <c r="H341" s="2">
        <f t="shared" si="8"/>
        <v>0</v>
      </c>
      <c r="I341" s="2">
        <v>2</v>
      </c>
      <c r="J341" s="1">
        <v>100</v>
      </c>
      <c r="K341" s="2">
        <v>82.5</v>
      </c>
      <c r="L341" s="2">
        <v>39.12</v>
      </c>
      <c r="M341" s="2">
        <v>18.36</v>
      </c>
      <c r="N341" s="2">
        <v>147.13</v>
      </c>
    </row>
    <row r="342" spans="1:14" ht="13.5">
      <c r="A342" s="1">
        <v>4</v>
      </c>
      <c r="B342" s="1">
        <v>9</v>
      </c>
      <c r="C342" s="1">
        <v>1996</v>
      </c>
      <c r="D342" s="2">
        <v>7.74</v>
      </c>
      <c r="E342" s="1">
        <v>931</v>
      </c>
      <c r="F342" s="2">
        <v>15.8</v>
      </c>
      <c r="G342" s="1">
        <v>1150</v>
      </c>
      <c r="H342" s="2">
        <f t="shared" si="8"/>
        <v>1.7699999999999996</v>
      </c>
      <c r="I342" s="2">
        <v>3.2</v>
      </c>
      <c r="J342" s="1">
        <v>100</v>
      </c>
      <c r="K342" s="2">
        <v>96.3</v>
      </c>
      <c r="L342" s="2">
        <v>21.6</v>
      </c>
      <c r="M342" s="2">
        <v>8.9449</v>
      </c>
      <c r="N342" s="2">
        <v>248.38</v>
      </c>
    </row>
    <row r="343" spans="1:14" ht="13.5">
      <c r="A343" s="1">
        <v>5</v>
      </c>
      <c r="B343" s="1">
        <v>9</v>
      </c>
      <c r="C343" s="1">
        <v>1996</v>
      </c>
      <c r="D343" s="2">
        <v>10.96</v>
      </c>
      <c r="E343" s="1">
        <v>4</v>
      </c>
      <c r="F343" s="2">
        <v>15.66</v>
      </c>
      <c r="G343" s="1">
        <v>1354</v>
      </c>
      <c r="H343" s="2">
        <f t="shared" si="8"/>
        <v>3.3100000000000005</v>
      </c>
      <c r="I343" s="2">
        <v>1.8</v>
      </c>
      <c r="J343" s="1">
        <v>100</v>
      </c>
      <c r="K343" s="2">
        <v>88.4</v>
      </c>
      <c r="L343" s="2">
        <v>42.72</v>
      </c>
      <c r="M343" s="2">
        <v>12.619</v>
      </c>
      <c r="N343" s="2">
        <v>168.45</v>
      </c>
    </row>
    <row r="344" spans="1:14" ht="13.5">
      <c r="A344" s="1">
        <v>6</v>
      </c>
      <c r="B344" s="1">
        <v>9</v>
      </c>
      <c r="C344" s="1">
        <v>1996</v>
      </c>
      <c r="D344" s="2">
        <v>11.23</v>
      </c>
      <c r="E344" s="1">
        <v>346</v>
      </c>
      <c r="F344" s="2">
        <v>17.36</v>
      </c>
      <c r="G344" s="1">
        <v>1648</v>
      </c>
      <c r="H344" s="2">
        <f t="shared" si="8"/>
        <v>4.295</v>
      </c>
      <c r="I344" s="2">
        <v>0</v>
      </c>
      <c r="J344" s="1">
        <v>98</v>
      </c>
      <c r="K344" s="2">
        <v>77.3</v>
      </c>
      <c r="L344" s="2">
        <v>39.96</v>
      </c>
      <c r="M344" s="2">
        <v>17.34</v>
      </c>
      <c r="N344" s="2">
        <v>288.3</v>
      </c>
    </row>
    <row r="345" spans="1:14" ht="13.5">
      <c r="A345" s="1">
        <v>7</v>
      </c>
      <c r="B345" s="1">
        <v>9</v>
      </c>
      <c r="C345" s="1">
        <v>1996</v>
      </c>
      <c r="D345" s="2">
        <v>8.88</v>
      </c>
      <c r="E345" s="1">
        <v>153</v>
      </c>
      <c r="F345" s="2">
        <v>14.55</v>
      </c>
      <c r="G345" s="1">
        <v>1000</v>
      </c>
      <c r="H345" s="2">
        <f t="shared" si="8"/>
        <v>1.7149999999999999</v>
      </c>
      <c r="I345" s="2">
        <v>0.2</v>
      </c>
      <c r="J345" s="1">
        <v>83.2</v>
      </c>
      <c r="K345" s="2">
        <v>56.95</v>
      </c>
      <c r="L345" s="2">
        <v>44.28</v>
      </c>
      <c r="M345" s="2">
        <v>17.792</v>
      </c>
      <c r="N345" s="2">
        <v>307.69</v>
      </c>
    </row>
    <row r="346" spans="1:14" ht="13.5">
      <c r="A346" s="1">
        <v>8</v>
      </c>
      <c r="B346" s="1">
        <v>9</v>
      </c>
      <c r="C346" s="1">
        <v>1996</v>
      </c>
      <c r="D346" s="2">
        <v>9.16</v>
      </c>
      <c r="E346" s="1">
        <v>640</v>
      </c>
      <c r="F346" s="2">
        <v>16.2</v>
      </c>
      <c r="G346" s="1">
        <v>1358</v>
      </c>
      <c r="H346" s="2">
        <f t="shared" si="8"/>
        <v>2.6799999999999997</v>
      </c>
      <c r="I346" s="2">
        <v>2</v>
      </c>
      <c r="J346" s="1">
        <v>93.7</v>
      </c>
      <c r="K346" s="2">
        <v>68.9</v>
      </c>
      <c r="L346" s="2">
        <v>36.36</v>
      </c>
      <c r="M346" s="2">
        <v>13.858</v>
      </c>
      <c r="N346" s="2">
        <v>277.18</v>
      </c>
    </row>
    <row r="347" spans="1:14" ht="13.5">
      <c r="A347" s="1">
        <v>9</v>
      </c>
      <c r="B347" s="1">
        <v>9</v>
      </c>
      <c r="C347" s="1">
        <v>1996</v>
      </c>
      <c r="D347" s="2">
        <v>9.06</v>
      </c>
      <c r="E347" s="1">
        <v>2301</v>
      </c>
      <c r="F347" s="2">
        <v>16.57</v>
      </c>
      <c r="G347" s="1">
        <v>1243</v>
      </c>
      <c r="H347" s="2">
        <f t="shared" si="8"/>
        <v>2.8150000000000013</v>
      </c>
      <c r="I347" s="2">
        <v>3.6</v>
      </c>
      <c r="J347" s="1">
        <v>84</v>
      </c>
      <c r="K347" s="2">
        <v>60.8</v>
      </c>
      <c r="L347" s="2">
        <v>49.08</v>
      </c>
      <c r="M347" s="2">
        <v>17.301</v>
      </c>
      <c r="N347" s="2">
        <v>293.44</v>
      </c>
    </row>
    <row r="348" spans="1:14" ht="13.5">
      <c r="A348" s="1">
        <v>10</v>
      </c>
      <c r="B348" s="1">
        <v>9</v>
      </c>
      <c r="C348" s="1">
        <v>1996</v>
      </c>
      <c r="D348" s="2">
        <v>9.11</v>
      </c>
      <c r="E348" s="1">
        <v>707</v>
      </c>
      <c r="F348" s="2">
        <v>16.6</v>
      </c>
      <c r="G348" s="1">
        <v>1427</v>
      </c>
      <c r="H348" s="2">
        <f t="shared" si="8"/>
        <v>2.8550000000000004</v>
      </c>
      <c r="I348" s="2">
        <v>0.2</v>
      </c>
      <c r="J348" s="1">
        <v>88.8</v>
      </c>
      <c r="K348" s="2">
        <v>62.63</v>
      </c>
      <c r="L348" s="2">
        <v>83.5</v>
      </c>
      <c r="M348" s="2">
        <v>32.067</v>
      </c>
      <c r="N348" s="2">
        <v>303.06</v>
      </c>
    </row>
    <row r="349" spans="1:14" ht="13.5">
      <c r="A349" s="1">
        <v>11</v>
      </c>
      <c r="B349" s="1">
        <v>9</v>
      </c>
      <c r="C349" s="1">
        <v>1996</v>
      </c>
      <c r="D349" s="2">
        <v>6.307</v>
      </c>
      <c r="E349" s="1">
        <v>627</v>
      </c>
      <c r="F349" s="2">
        <v>17.65</v>
      </c>
      <c r="G349" s="1">
        <v>1140</v>
      </c>
      <c r="H349" s="2">
        <f t="shared" si="8"/>
        <v>1.9785000000000004</v>
      </c>
      <c r="I349" s="2">
        <v>9.2</v>
      </c>
      <c r="J349" s="1">
        <v>81.4</v>
      </c>
      <c r="K349" s="2">
        <v>50.19</v>
      </c>
      <c r="L349" s="2">
        <v>61.8</v>
      </c>
      <c r="M349" s="2">
        <v>16.687</v>
      </c>
      <c r="N349" s="2">
        <v>286.07</v>
      </c>
    </row>
    <row r="350" spans="1:14" ht="13.5">
      <c r="A350" s="1">
        <v>12</v>
      </c>
      <c r="B350" s="1">
        <v>9</v>
      </c>
      <c r="C350" s="1">
        <v>1996</v>
      </c>
      <c r="D350" s="2">
        <v>7.45</v>
      </c>
      <c r="E350" s="1">
        <v>336</v>
      </c>
      <c r="F350" s="2">
        <v>14.95</v>
      </c>
      <c r="G350" s="1">
        <v>1541</v>
      </c>
      <c r="H350" s="2">
        <f t="shared" si="8"/>
        <v>1.1999999999999993</v>
      </c>
      <c r="I350" s="2">
        <v>2.2</v>
      </c>
      <c r="J350" s="1">
        <v>100</v>
      </c>
      <c r="K350" s="2">
        <v>57.42</v>
      </c>
      <c r="L350" s="2">
        <v>31.92</v>
      </c>
      <c r="M350" s="2">
        <v>9.8117</v>
      </c>
      <c r="N350" s="2">
        <v>197.51</v>
      </c>
    </row>
    <row r="351" spans="1:14" ht="13.5">
      <c r="A351" s="1">
        <v>13</v>
      </c>
      <c r="B351" s="1">
        <v>9</v>
      </c>
      <c r="C351" s="1">
        <v>1996</v>
      </c>
      <c r="D351" s="2">
        <v>9.67</v>
      </c>
      <c r="E351" s="1">
        <v>2154</v>
      </c>
      <c r="F351" s="2">
        <v>18.11</v>
      </c>
      <c r="G351" s="1">
        <v>1348</v>
      </c>
      <c r="H351" s="2">
        <f t="shared" si="8"/>
        <v>3.8900000000000006</v>
      </c>
      <c r="I351" s="2">
        <v>0.4</v>
      </c>
      <c r="J351" s="1">
        <v>100</v>
      </c>
      <c r="K351" s="2">
        <v>86.7</v>
      </c>
      <c r="L351" s="2">
        <v>35.16</v>
      </c>
      <c r="M351" s="2">
        <v>7.6969</v>
      </c>
      <c r="N351" s="2">
        <v>245.75</v>
      </c>
    </row>
    <row r="352" spans="1:14" ht="13.5">
      <c r="A352" s="1">
        <v>14</v>
      </c>
      <c r="B352" s="1">
        <v>9</v>
      </c>
      <c r="C352" s="1">
        <v>1996</v>
      </c>
      <c r="D352" s="2">
        <v>13.17</v>
      </c>
      <c r="E352" s="1">
        <v>919</v>
      </c>
      <c r="F352" s="2">
        <v>17.76</v>
      </c>
      <c r="G352" s="1">
        <v>1315</v>
      </c>
      <c r="H352" s="2">
        <f t="shared" si="8"/>
        <v>5.465</v>
      </c>
      <c r="I352" s="2">
        <v>2</v>
      </c>
      <c r="J352" s="1">
        <v>92.3</v>
      </c>
      <c r="K352" s="2">
        <v>63.36</v>
      </c>
      <c r="L352" s="2">
        <v>77.2</v>
      </c>
      <c r="M352" s="2">
        <v>23.453</v>
      </c>
      <c r="N352" s="2">
        <v>319.55</v>
      </c>
    </row>
    <row r="353" spans="1:14" ht="13.5">
      <c r="A353" s="1">
        <v>15</v>
      </c>
      <c r="B353" s="1">
        <v>9</v>
      </c>
      <c r="C353" s="1">
        <v>1996</v>
      </c>
      <c r="D353" s="2">
        <v>10.38</v>
      </c>
      <c r="E353" s="1">
        <v>2310</v>
      </c>
      <c r="F353" s="2">
        <v>19.14</v>
      </c>
      <c r="G353" s="1">
        <v>1341</v>
      </c>
      <c r="H353" s="2">
        <f t="shared" si="8"/>
        <v>4.760000000000002</v>
      </c>
      <c r="I353" s="2">
        <v>0</v>
      </c>
      <c r="J353" s="1">
        <v>94.1</v>
      </c>
      <c r="K353" s="2">
        <v>62.89</v>
      </c>
      <c r="L353" s="2">
        <v>57.84</v>
      </c>
      <c r="M353" s="2">
        <v>17.99</v>
      </c>
      <c r="N353" s="2">
        <v>319.56</v>
      </c>
    </row>
    <row r="354" spans="1:14" ht="13.5">
      <c r="A354" s="1">
        <v>16</v>
      </c>
      <c r="B354" s="1">
        <v>9</v>
      </c>
      <c r="C354" s="1">
        <v>1996</v>
      </c>
      <c r="D354" s="2">
        <v>8.1</v>
      </c>
      <c r="E354" s="1">
        <v>651</v>
      </c>
      <c r="F354" s="2">
        <v>19.54</v>
      </c>
      <c r="G354" s="1">
        <v>1528</v>
      </c>
      <c r="H354" s="2">
        <f t="shared" si="8"/>
        <v>3.8200000000000003</v>
      </c>
      <c r="I354" s="2">
        <v>0</v>
      </c>
      <c r="J354" s="1">
        <v>84.4</v>
      </c>
      <c r="K354" s="2">
        <v>57.31</v>
      </c>
      <c r="L354" s="2">
        <v>51.12</v>
      </c>
      <c r="M354" s="2">
        <v>18.118</v>
      </c>
      <c r="N354" s="2">
        <v>305.86</v>
      </c>
    </row>
    <row r="355" spans="1:14" ht="13.5">
      <c r="A355" s="1">
        <v>17</v>
      </c>
      <c r="B355" s="1">
        <v>9</v>
      </c>
      <c r="C355" s="1">
        <v>1996</v>
      </c>
      <c r="D355" s="2">
        <v>4.806</v>
      </c>
      <c r="E355" s="1">
        <v>405</v>
      </c>
      <c r="F355" s="2">
        <v>20.47</v>
      </c>
      <c r="G355" s="1">
        <v>1402</v>
      </c>
      <c r="H355" s="2">
        <f t="shared" si="8"/>
        <v>2.638</v>
      </c>
      <c r="I355" s="2">
        <v>0</v>
      </c>
      <c r="J355" s="1">
        <v>85.5</v>
      </c>
      <c r="K355" s="2">
        <v>42.85</v>
      </c>
      <c r="L355" s="2">
        <v>55.56</v>
      </c>
      <c r="M355" s="2">
        <v>12.815</v>
      </c>
      <c r="N355" s="2">
        <v>287.52</v>
      </c>
    </row>
    <row r="356" spans="1:14" ht="13.5">
      <c r="A356" s="1">
        <v>18</v>
      </c>
      <c r="B356" s="1">
        <v>9</v>
      </c>
      <c r="C356" s="1">
        <v>1996</v>
      </c>
      <c r="D356" s="2">
        <v>12.31</v>
      </c>
      <c r="E356" s="1">
        <v>104</v>
      </c>
      <c r="F356" s="2">
        <v>21.52</v>
      </c>
      <c r="G356" s="1">
        <v>1250</v>
      </c>
      <c r="H356" s="2">
        <f t="shared" si="8"/>
        <v>6.914999999999999</v>
      </c>
      <c r="I356" s="2">
        <v>0</v>
      </c>
      <c r="J356" s="1">
        <v>90.9</v>
      </c>
      <c r="K356" s="2">
        <v>47.76</v>
      </c>
      <c r="L356" s="2">
        <v>54.24</v>
      </c>
      <c r="M356" s="2">
        <v>19.852</v>
      </c>
      <c r="N356" s="2">
        <v>250.17</v>
      </c>
    </row>
    <row r="357" spans="1:14" ht="13.5">
      <c r="A357" s="1">
        <v>19</v>
      </c>
      <c r="B357" s="1">
        <v>9</v>
      </c>
      <c r="C357" s="1">
        <v>1996</v>
      </c>
      <c r="D357" s="2">
        <v>8.7</v>
      </c>
      <c r="E357" s="1">
        <v>208</v>
      </c>
      <c r="F357" s="2">
        <v>15.86</v>
      </c>
      <c r="G357" s="1">
        <v>1242</v>
      </c>
      <c r="H357" s="2">
        <f t="shared" si="8"/>
        <v>2.2799999999999994</v>
      </c>
      <c r="I357" s="2">
        <v>0</v>
      </c>
      <c r="J357" s="1">
        <v>97.1</v>
      </c>
      <c r="K357" s="2">
        <v>51.44</v>
      </c>
      <c r="L357" s="2">
        <v>62.76</v>
      </c>
      <c r="M357" s="2">
        <v>18.744</v>
      </c>
      <c r="N357" s="2">
        <v>229.23</v>
      </c>
    </row>
    <row r="358" spans="1:14" ht="13.5">
      <c r="A358" s="1">
        <v>20</v>
      </c>
      <c r="B358" s="1">
        <v>9</v>
      </c>
      <c r="C358" s="1">
        <v>1996</v>
      </c>
      <c r="D358" s="2">
        <v>1.179</v>
      </c>
      <c r="E358" s="1">
        <v>210</v>
      </c>
      <c r="F358" s="2">
        <v>14.17</v>
      </c>
      <c r="G358" s="1">
        <v>1110</v>
      </c>
      <c r="H358" s="2">
        <f t="shared" si="8"/>
        <v>0</v>
      </c>
      <c r="I358" s="2">
        <v>0</v>
      </c>
      <c r="J358" s="1">
        <v>99.8</v>
      </c>
      <c r="K358" s="2">
        <v>61.96</v>
      </c>
      <c r="L358" s="2">
        <v>47.64</v>
      </c>
      <c r="M358" s="2">
        <v>13.918</v>
      </c>
      <c r="N358" s="2">
        <v>199.58</v>
      </c>
    </row>
    <row r="359" spans="1:14" ht="13.5">
      <c r="A359" s="1">
        <v>21</v>
      </c>
      <c r="B359" s="1">
        <v>9</v>
      </c>
      <c r="C359" s="1">
        <v>1996</v>
      </c>
      <c r="D359" s="2">
        <v>0.961</v>
      </c>
      <c r="E359" s="1">
        <v>440</v>
      </c>
      <c r="F359" s="2">
        <v>16.05</v>
      </c>
      <c r="G359" s="1">
        <v>1412</v>
      </c>
      <c r="H359" s="2">
        <f t="shared" si="8"/>
        <v>0</v>
      </c>
      <c r="I359" s="2">
        <v>0</v>
      </c>
      <c r="J359" s="1">
        <v>100</v>
      </c>
      <c r="K359" s="2">
        <v>69.74</v>
      </c>
      <c r="L359" s="2">
        <v>27.6</v>
      </c>
      <c r="M359" s="2">
        <v>9.0893</v>
      </c>
      <c r="N359" s="2">
        <v>169.04</v>
      </c>
    </row>
    <row r="360" spans="1:14" ht="13.5">
      <c r="A360" s="1">
        <v>22</v>
      </c>
      <c r="B360" s="1">
        <v>9</v>
      </c>
      <c r="C360" s="1">
        <v>1996</v>
      </c>
      <c r="D360" s="2">
        <v>2.86</v>
      </c>
      <c r="E360" s="1">
        <v>631</v>
      </c>
      <c r="F360" s="2">
        <v>18.65</v>
      </c>
      <c r="G360" s="1">
        <v>1434</v>
      </c>
      <c r="H360" s="2">
        <f t="shared" si="8"/>
        <v>0.754999999999999</v>
      </c>
      <c r="I360" s="2">
        <v>0</v>
      </c>
      <c r="J360" s="1">
        <v>99.4</v>
      </c>
      <c r="K360" s="2">
        <v>61.06</v>
      </c>
      <c r="L360" s="2">
        <v>19.56</v>
      </c>
      <c r="M360" s="2">
        <v>5.7891</v>
      </c>
      <c r="N360" s="2">
        <v>158.8</v>
      </c>
    </row>
    <row r="361" spans="1:14" ht="13.5">
      <c r="A361" s="1">
        <v>23</v>
      </c>
      <c r="B361" s="1">
        <v>9</v>
      </c>
      <c r="C361" s="1">
        <v>1996</v>
      </c>
      <c r="D361" s="2">
        <v>6.051</v>
      </c>
      <c r="E361" s="1">
        <v>2217</v>
      </c>
      <c r="F361" s="2">
        <v>20.06</v>
      </c>
      <c r="G361" s="1">
        <v>1401</v>
      </c>
      <c r="H361" s="2">
        <f t="shared" si="8"/>
        <v>3.0554999999999986</v>
      </c>
      <c r="I361" s="2">
        <v>0</v>
      </c>
      <c r="J361" s="1">
        <v>99.9</v>
      </c>
      <c r="K361" s="2">
        <v>59.72</v>
      </c>
      <c r="L361" s="2">
        <v>39.24</v>
      </c>
      <c r="M361" s="2">
        <v>10.866</v>
      </c>
      <c r="N361" s="2">
        <v>145.21</v>
      </c>
    </row>
    <row r="362" spans="1:14" ht="13.5">
      <c r="A362" s="1">
        <v>24</v>
      </c>
      <c r="B362" s="1">
        <v>9</v>
      </c>
      <c r="C362" s="1">
        <v>1996</v>
      </c>
      <c r="D362" s="2">
        <v>6.259</v>
      </c>
      <c r="E362" s="1">
        <v>559</v>
      </c>
      <c r="F362" s="2">
        <v>23.34</v>
      </c>
      <c r="G362" s="1">
        <v>1310</v>
      </c>
      <c r="H362" s="2">
        <f t="shared" si="8"/>
        <v>4.7995</v>
      </c>
      <c r="I362" s="2">
        <v>0</v>
      </c>
      <c r="J362" s="1">
        <v>87.4</v>
      </c>
      <c r="K362" s="2">
        <v>49.88</v>
      </c>
      <c r="L362" s="2">
        <v>32.52</v>
      </c>
      <c r="M362" s="2">
        <v>8.9801</v>
      </c>
      <c r="N362" s="2">
        <v>121.38</v>
      </c>
    </row>
    <row r="363" spans="1:14" ht="13.5">
      <c r="A363" s="1">
        <v>25</v>
      </c>
      <c r="B363" s="1">
        <v>9</v>
      </c>
      <c r="C363" s="1">
        <v>1996</v>
      </c>
      <c r="D363" s="2">
        <v>7.35</v>
      </c>
      <c r="E363" s="1">
        <v>2205</v>
      </c>
      <c r="F363" s="2">
        <v>21.91</v>
      </c>
      <c r="G363" s="1">
        <v>1306</v>
      </c>
      <c r="H363" s="2">
        <f t="shared" si="8"/>
        <v>4.629999999999999</v>
      </c>
      <c r="I363" s="2">
        <v>0</v>
      </c>
      <c r="J363" s="1">
        <v>98.4</v>
      </c>
      <c r="K363" s="2">
        <v>52.69</v>
      </c>
      <c r="L363" s="2">
        <v>34.44</v>
      </c>
      <c r="M363" s="2">
        <v>10.392</v>
      </c>
      <c r="N363" s="2">
        <v>182.47</v>
      </c>
    </row>
    <row r="364" spans="1:14" ht="13.5">
      <c r="A364" s="1">
        <v>26</v>
      </c>
      <c r="B364" s="1">
        <v>9</v>
      </c>
      <c r="C364" s="1">
        <v>1996</v>
      </c>
      <c r="D364" s="2">
        <v>12.84</v>
      </c>
      <c r="E364" s="1">
        <v>620</v>
      </c>
      <c r="F364" s="2">
        <v>20.57</v>
      </c>
      <c r="G364" s="1">
        <v>1317</v>
      </c>
      <c r="H364" s="2">
        <f t="shared" si="8"/>
        <v>6.704999999999998</v>
      </c>
      <c r="I364" s="2">
        <v>0</v>
      </c>
      <c r="J364" s="1">
        <v>79.3</v>
      </c>
      <c r="K364" s="2">
        <v>62.15</v>
      </c>
      <c r="L364" s="2">
        <v>46.92</v>
      </c>
      <c r="M364" s="2">
        <v>17.365</v>
      </c>
      <c r="N364" s="2">
        <v>274.05</v>
      </c>
    </row>
    <row r="365" spans="1:14" ht="13.5">
      <c r="A365" s="1">
        <v>27</v>
      </c>
      <c r="B365" s="1">
        <v>9</v>
      </c>
      <c r="C365" s="1">
        <v>1996</v>
      </c>
      <c r="D365" s="2">
        <v>11.22</v>
      </c>
      <c r="E365" s="1">
        <v>419</v>
      </c>
      <c r="F365" s="2">
        <v>18.36</v>
      </c>
      <c r="G365" s="1">
        <v>1227</v>
      </c>
      <c r="H365" s="2">
        <f t="shared" si="8"/>
        <v>4.789999999999999</v>
      </c>
      <c r="I365" s="2">
        <v>0</v>
      </c>
      <c r="J365" s="1">
        <v>85.5</v>
      </c>
      <c r="K365" s="2">
        <v>55.63</v>
      </c>
      <c r="L365" s="2">
        <v>55.2</v>
      </c>
      <c r="M365" s="2">
        <v>24.663</v>
      </c>
      <c r="N365" s="2">
        <v>313.49</v>
      </c>
    </row>
    <row r="366" spans="1:14" ht="13.5">
      <c r="A366" s="1">
        <v>28</v>
      </c>
      <c r="B366" s="1">
        <v>9</v>
      </c>
      <c r="C366" s="1">
        <v>1996</v>
      </c>
      <c r="D366" s="2">
        <v>9.37</v>
      </c>
      <c r="E366" s="1">
        <v>420</v>
      </c>
      <c r="F366" s="2">
        <v>19.7</v>
      </c>
      <c r="G366" s="1">
        <v>1137</v>
      </c>
      <c r="H366" s="2">
        <f t="shared" si="8"/>
        <v>4.535</v>
      </c>
      <c r="I366" s="2">
        <v>0</v>
      </c>
      <c r="J366" s="1">
        <v>87</v>
      </c>
      <c r="K366" s="2">
        <v>57.34</v>
      </c>
      <c r="L366" s="2">
        <v>58.44</v>
      </c>
      <c r="M366" s="2">
        <v>16.932</v>
      </c>
      <c r="N366" s="2">
        <v>252.93</v>
      </c>
    </row>
    <row r="367" spans="1:14" ht="13.5">
      <c r="A367" s="1">
        <v>29</v>
      </c>
      <c r="B367" s="1">
        <v>9</v>
      </c>
      <c r="C367" s="1">
        <v>1996</v>
      </c>
      <c r="D367" s="2">
        <v>7.99</v>
      </c>
      <c r="E367" s="1">
        <v>409</v>
      </c>
      <c r="F367" s="2">
        <v>15.56</v>
      </c>
      <c r="G367" s="1">
        <v>1037</v>
      </c>
      <c r="H367" s="2">
        <f t="shared" si="8"/>
        <v>1.7750000000000004</v>
      </c>
      <c r="I367" s="2">
        <v>9.4</v>
      </c>
      <c r="J367" s="1">
        <v>82.3</v>
      </c>
      <c r="K367" s="2">
        <v>51.6</v>
      </c>
      <c r="L367" s="2">
        <v>49.92</v>
      </c>
      <c r="M367" s="2">
        <v>17.897</v>
      </c>
      <c r="N367" s="2">
        <v>311.97</v>
      </c>
    </row>
    <row r="368" spans="1:14" ht="13.5">
      <c r="A368" s="1">
        <v>30</v>
      </c>
      <c r="B368" s="1">
        <v>9</v>
      </c>
      <c r="C368" s="1">
        <v>1996</v>
      </c>
      <c r="D368" s="2">
        <v>-0.109</v>
      </c>
      <c r="E368" s="1">
        <v>536</v>
      </c>
      <c r="F368" s="1">
        <v>13.31</v>
      </c>
      <c r="G368" s="1">
        <v>835</v>
      </c>
      <c r="H368" s="2">
        <f t="shared" si="8"/>
        <v>0</v>
      </c>
      <c r="I368" s="2">
        <v>0</v>
      </c>
      <c r="J368" s="1">
        <v>99</v>
      </c>
      <c r="K368" s="2">
        <v>60.85</v>
      </c>
      <c r="L368" s="2">
        <v>56.4</v>
      </c>
      <c r="M368" s="2">
        <v>13.372</v>
      </c>
      <c r="N368" s="2">
        <v>230.38</v>
      </c>
    </row>
    <row r="369" spans="4:14" ht="13.5">
      <c r="D369" s="2"/>
      <c r="F369" s="2"/>
      <c r="H369" s="2"/>
      <c r="J369" s="2"/>
      <c r="K369" s="2"/>
      <c r="L369" s="2"/>
      <c r="M369" s="2"/>
      <c r="N369" s="2"/>
    </row>
    <row r="370" spans="1:14" ht="13.5">
      <c r="A370" s="2" t="s">
        <v>1</v>
      </c>
      <c r="B370" s="2"/>
      <c r="C370" s="2"/>
      <c r="D370" s="2">
        <f>AVERAGE(D339:D368)</f>
        <v>7.446366666666667</v>
      </c>
      <c r="E370" s="2"/>
      <c r="F370" s="2">
        <f>AVERAGE(F339:F368)</f>
        <v>17.29733333333333</v>
      </c>
      <c r="G370" s="2"/>
      <c r="H370" s="2"/>
      <c r="I370" s="2"/>
      <c r="J370" s="2">
        <f>AVERAGE(J339:J368)</f>
        <v>92.69666666666669</v>
      </c>
      <c r="K370" s="2">
        <f>AVERAGE(K339:K368)</f>
        <v>61.415</v>
      </c>
      <c r="L370" s="2"/>
      <c r="M370" s="2">
        <f>AVERAGE(M339:M368)</f>
        <v>15.13306</v>
      </c>
      <c r="N370" s="2">
        <f>AVERAGE(N339:N368)</f>
        <v>241.0836666666667</v>
      </c>
    </row>
    <row r="371" spans="1:14" ht="13.5">
      <c r="A371" s="2" t="s">
        <v>2</v>
      </c>
      <c r="B371" s="2"/>
      <c r="C371" s="2"/>
      <c r="D371" s="2"/>
      <c r="E371" s="2"/>
      <c r="F371" s="2"/>
      <c r="G371" s="2"/>
      <c r="H371" s="2">
        <f>SUM(H339:H368)</f>
        <v>83.4315</v>
      </c>
      <c r="I371" s="2">
        <f>SUM(I339:I368)</f>
        <v>43.6</v>
      </c>
      <c r="J371" s="2"/>
      <c r="K371" s="2"/>
      <c r="L371" s="2"/>
      <c r="M371" s="2"/>
      <c r="N371" s="2"/>
    </row>
    <row r="372" spans="1:14" ht="13.5">
      <c r="A372" s="2" t="s">
        <v>3</v>
      </c>
      <c r="B372" s="2"/>
      <c r="C372" s="2"/>
      <c r="D372" s="2"/>
      <c r="E372" s="2"/>
      <c r="F372" s="2">
        <f>MAX(F339:F368)</f>
        <v>23.34</v>
      </c>
      <c r="G372" s="2"/>
      <c r="H372" s="2"/>
      <c r="I372" s="2"/>
      <c r="J372" s="2">
        <f>MAX(J339:J368)</f>
        <v>100</v>
      </c>
      <c r="K372" s="2"/>
      <c r="L372" s="2">
        <f>MAX(L339:L368)</f>
        <v>83.5</v>
      </c>
      <c r="M372" s="2"/>
      <c r="N372" s="2"/>
    </row>
    <row r="373" spans="1:14" ht="13.5">
      <c r="A373" s="2" t="s">
        <v>4</v>
      </c>
      <c r="B373" s="2"/>
      <c r="C373" s="2"/>
      <c r="D373" s="2">
        <f>MIN(D339:D368)</f>
        <v>-0.109</v>
      </c>
      <c r="E373" s="2"/>
      <c r="F373" s="2"/>
      <c r="G373" s="2"/>
      <c r="H373" s="2"/>
      <c r="I373" s="2"/>
      <c r="J373" s="2"/>
      <c r="K373" s="2">
        <f>MIN(K339:K368)</f>
        <v>42.85</v>
      </c>
      <c r="L373" s="2"/>
      <c r="M373" s="2"/>
      <c r="N373" s="2"/>
    </row>
    <row r="374" spans="1:4" ht="13.5">
      <c r="A374" s="2" t="s">
        <v>5</v>
      </c>
      <c r="B374" s="2"/>
      <c r="C374" s="2"/>
      <c r="D374" s="2">
        <f>SUM(D370+F370)/2</f>
        <v>12.371849999999998</v>
      </c>
    </row>
    <row r="375" spans="4:14" ht="13.5">
      <c r="D375" s="2"/>
      <c r="F375" s="2"/>
      <c r="H375" s="2"/>
      <c r="J375" s="2"/>
      <c r="K375" s="2"/>
      <c r="L375" s="2"/>
      <c r="M375" s="2"/>
      <c r="N375" s="2"/>
    </row>
    <row r="376" spans="1:14" ht="13.5">
      <c r="A376" s="4"/>
      <c r="B376" s="4"/>
      <c r="C376" s="4"/>
      <c r="D376" s="4"/>
      <c r="E376" s="4"/>
      <c r="F376" s="4"/>
      <c r="G376" s="4"/>
      <c r="H376" s="5" t="s">
        <v>13</v>
      </c>
      <c r="I376" s="4"/>
      <c r="J376" s="4"/>
      <c r="K376" s="4"/>
      <c r="L376" s="5" t="s">
        <v>12</v>
      </c>
      <c r="M376" s="5" t="s">
        <v>25</v>
      </c>
      <c r="N376" s="5" t="s">
        <v>25</v>
      </c>
    </row>
    <row r="377" spans="1:14" ht="13.5">
      <c r="A377" s="5" t="s">
        <v>0</v>
      </c>
      <c r="B377" s="5" t="s">
        <v>6</v>
      </c>
      <c r="C377" s="5" t="s">
        <v>7</v>
      </c>
      <c r="D377" s="5" t="s">
        <v>8</v>
      </c>
      <c r="E377" s="5" t="s">
        <v>11</v>
      </c>
      <c r="F377" s="5" t="s">
        <v>12</v>
      </c>
      <c r="G377" s="5" t="s">
        <v>11</v>
      </c>
      <c r="H377" s="5" t="s">
        <v>14</v>
      </c>
      <c r="I377" s="5" t="s">
        <v>17</v>
      </c>
      <c r="J377" s="5" t="s">
        <v>12</v>
      </c>
      <c r="K377" s="5" t="s">
        <v>8</v>
      </c>
      <c r="L377" s="5" t="s">
        <v>22</v>
      </c>
      <c r="M377" s="5" t="s">
        <v>22</v>
      </c>
      <c r="N377" s="5" t="s">
        <v>22</v>
      </c>
    </row>
    <row r="378" spans="1:14" ht="13.5">
      <c r="A378" s="4"/>
      <c r="B378" s="4"/>
      <c r="C378" s="4"/>
      <c r="D378" s="5" t="s">
        <v>9</v>
      </c>
      <c r="E378" s="5" t="s">
        <v>8</v>
      </c>
      <c r="F378" s="5" t="s">
        <v>9</v>
      </c>
      <c r="G378" s="5" t="s">
        <v>12</v>
      </c>
      <c r="H378" s="5" t="s">
        <v>15</v>
      </c>
      <c r="I378" s="5" t="s">
        <v>18</v>
      </c>
      <c r="J378" s="5" t="s">
        <v>20</v>
      </c>
      <c r="K378" s="5" t="s">
        <v>20</v>
      </c>
      <c r="L378" s="5" t="s">
        <v>23</v>
      </c>
      <c r="M378" s="5" t="s">
        <v>23</v>
      </c>
      <c r="N378" s="5" t="s">
        <v>26</v>
      </c>
    </row>
    <row r="379" spans="1:14" ht="13.5">
      <c r="A379" s="4"/>
      <c r="B379" s="4"/>
      <c r="C379" s="4"/>
      <c r="D379" s="5" t="s">
        <v>10</v>
      </c>
      <c r="E379" s="4"/>
      <c r="F379" s="5" t="s">
        <v>10</v>
      </c>
      <c r="G379" s="4"/>
      <c r="H379" s="5" t="s">
        <v>16</v>
      </c>
      <c r="I379" s="5" t="s">
        <v>19</v>
      </c>
      <c r="J379" s="5" t="s">
        <v>21</v>
      </c>
      <c r="K379" s="5" t="s">
        <v>21</v>
      </c>
      <c r="L379" s="5" t="s">
        <v>24</v>
      </c>
      <c r="M379" s="5" t="s">
        <v>24</v>
      </c>
      <c r="N379" s="5" t="s">
        <v>27</v>
      </c>
    </row>
    <row r="380" spans="1:14" ht="13.5">
      <c r="A380" s="1">
        <v>1</v>
      </c>
      <c r="B380" s="1">
        <v>10</v>
      </c>
      <c r="C380" s="1">
        <v>1996</v>
      </c>
      <c r="D380" s="2">
        <v>4.322</v>
      </c>
      <c r="E380" s="1">
        <v>2017</v>
      </c>
      <c r="F380" s="2">
        <v>18.18</v>
      </c>
      <c r="G380" s="1">
        <v>859</v>
      </c>
      <c r="H380" s="2">
        <f aca="true" t="shared" si="9" ref="H380:H410">IF((D380+F380)/2-10&lt;=0,0,(D380+F380)/2-10)</f>
        <v>1.2509999999999994</v>
      </c>
      <c r="I380" s="2">
        <v>6.2</v>
      </c>
      <c r="J380" s="1">
        <v>97.6</v>
      </c>
      <c r="K380" s="2">
        <v>54.21</v>
      </c>
      <c r="L380" s="2">
        <v>41.04</v>
      </c>
      <c r="M380" s="2">
        <v>11.913</v>
      </c>
      <c r="N380" s="2">
        <v>179.81</v>
      </c>
    </row>
    <row r="381" spans="1:14" ht="13.5">
      <c r="A381" s="1">
        <v>2</v>
      </c>
      <c r="B381" s="1">
        <v>10</v>
      </c>
      <c r="C381" s="1">
        <v>1996</v>
      </c>
      <c r="D381" s="2">
        <v>13.11</v>
      </c>
      <c r="E381" s="1">
        <v>901</v>
      </c>
      <c r="F381" s="2">
        <v>20.68</v>
      </c>
      <c r="G381" s="1">
        <v>1249</v>
      </c>
      <c r="H381" s="2">
        <f t="shared" si="9"/>
        <v>6.895</v>
      </c>
      <c r="I381" s="2">
        <v>0.4</v>
      </c>
      <c r="J381" s="1">
        <v>95.9</v>
      </c>
      <c r="K381" s="2">
        <v>62.23</v>
      </c>
      <c r="L381" s="2">
        <v>63.48</v>
      </c>
      <c r="M381" s="2">
        <v>24.645</v>
      </c>
      <c r="N381" s="2">
        <v>322.43</v>
      </c>
    </row>
    <row r="382" spans="1:14" ht="13.5">
      <c r="A382" s="1">
        <v>3</v>
      </c>
      <c r="B382" s="1">
        <v>10</v>
      </c>
      <c r="C382" s="1">
        <v>1996</v>
      </c>
      <c r="D382" s="2">
        <v>13.23</v>
      </c>
      <c r="E382" s="1">
        <v>323</v>
      </c>
      <c r="F382" s="2">
        <v>16.78</v>
      </c>
      <c r="G382" s="1">
        <v>931</v>
      </c>
      <c r="H382" s="2">
        <f t="shared" si="9"/>
        <v>5.005000000000001</v>
      </c>
      <c r="I382" s="2">
        <v>0</v>
      </c>
      <c r="J382" s="1">
        <v>79.1</v>
      </c>
      <c r="K382" s="2">
        <v>60.16</v>
      </c>
      <c r="L382" s="2">
        <v>46.32</v>
      </c>
      <c r="M382" s="2">
        <v>19.049</v>
      </c>
      <c r="N382" s="2">
        <v>307.5</v>
      </c>
    </row>
    <row r="383" spans="1:14" ht="13.5">
      <c r="A383" s="1">
        <v>4</v>
      </c>
      <c r="B383" s="1">
        <v>10</v>
      </c>
      <c r="C383" s="1">
        <v>1996</v>
      </c>
      <c r="D383" s="2">
        <v>3.959</v>
      </c>
      <c r="E383" s="1">
        <v>158</v>
      </c>
      <c r="F383" s="2">
        <v>20.24</v>
      </c>
      <c r="G383" s="1">
        <v>1107</v>
      </c>
      <c r="H383" s="2">
        <f t="shared" si="9"/>
        <v>2.099499999999999</v>
      </c>
      <c r="I383" s="2">
        <v>0.8</v>
      </c>
      <c r="J383" s="1">
        <v>100</v>
      </c>
      <c r="K383" s="2">
        <v>65.44</v>
      </c>
      <c r="L383" s="2">
        <v>38.28</v>
      </c>
      <c r="M383" s="2">
        <v>11.33</v>
      </c>
      <c r="N383" s="2">
        <v>161.28</v>
      </c>
    </row>
    <row r="384" spans="1:14" ht="13.5">
      <c r="A384" s="1">
        <v>5</v>
      </c>
      <c r="B384" s="1">
        <v>10</v>
      </c>
      <c r="C384" s="1">
        <v>1996</v>
      </c>
      <c r="D384" s="2">
        <v>3.895</v>
      </c>
      <c r="E384" s="1">
        <v>416</v>
      </c>
      <c r="F384" s="2">
        <v>18.53</v>
      </c>
      <c r="G384" s="1">
        <v>1340</v>
      </c>
      <c r="H384" s="2">
        <f t="shared" si="9"/>
        <v>1.2125000000000004</v>
      </c>
      <c r="I384" s="2">
        <v>0.2</v>
      </c>
      <c r="J384" s="1">
        <v>98.4</v>
      </c>
      <c r="K384" s="2">
        <v>45</v>
      </c>
      <c r="L384" s="2">
        <v>28.44</v>
      </c>
      <c r="M384" s="2">
        <v>7.5158</v>
      </c>
      <c r="N384" s="2">
        <v>170.92</v>
      </c>
    </row>
    <row r="385" spans="1:14" ht="13.5">
      <c r="A385" s="1">
        <v>6</v>
      </c>
      <c r="B385" s="1">
        <v>10</v>
      </c>
      <c r="C385" s="1">
        <v>1996</v>
      </c>
      <c r="D385" s="2">
        <v>10.61</v>
      </c>
      <c r="E385" s="1">
        <v>534</v>
      </c>
      <c r="F385" s="2">
        <v>18.13</v>
      </c>
      <c r="G385" s="1">
        <v>1026</v>
      </c>
      <c r="H385" s="2">
        <f t="shared" si="9"/>
        <v>4.369999999999999</v>
      </c>
      <c r="I385" s="2">
        <v>0</v>
      </c>
      <c r="J385" s="1">
        <v>66.2</v>
      </c>
      <c r="K385" s="2">
        <v>54.01</v>
      </c>
      <c r="L385" s="2">
        <v>49.08</v>
      </c>
      <c r="M385" s="2">
        <v>20.493</v>
      </c>
      <c r="N385" s="2">
        <v>225.44</v>
      </c>
    </row>
    <row r="386" spans="1:14" ht="13.5">
      <c r="A386" s="1">
        <v>7</v>
      </c>
      <c r="B386" s="1">
        <v>10</v>
      </c>
      <c r="C386" s="1">
        <v>1996</v>
      </c>
      <c r="D386" s="2">
        <v>12.67</v>
      </c>
      <c r="E386" s="1">
        <v>515</v>
      </c>
      <c r="F386" s="2">
        <v>18.78</v>
      </c>
      <c r="G386" s="1">
        <v>1146</v>
      </c>
      <c r="H386" s="2">
        <f t="shared" si="9"/>
        <v>5.725000000000001</v>
      </c>
      <c r="I386" s="2">
        <v>7.6</v>
      </c>
      <c r="J386" s="1">
        <v>68.33</v>
      </c>
      <c r="K386" s="2">
        <v>51.91</v>
      </c>
      <c r="L386" s="2">
        <v>63.24</v>
      </c>
      <c r="M386" s="2">
        <v>25.708</v>
      </c>
      <c r="N386" s="2">
        <v>310.17</v>
      </c>
    </row>
    <row r="387" spans="1:14" ht="13.5">
      <c r="A387" s="1">
        <v>8</v>
      </c>
      <c r="B387" s="1">
        <v>10</v>
      </c>
      <c r="C387" s="1">
        <v>1996</v>
      </c>
      <c r="D387" s="2">
        <v>11</v>
      </c>
      <c r="E387" s="1">
        <v>900</v>
      </c>
      <c r="F387" s="2">
        <v>12.35</v>
      </c>
      <c r="G387" s="1">
        <v>1212</v>
      </c>
      <c r="H387" s="2">
        <f t="shared" si="9"/>
        <v>1.6750000000000007</v>
      </c>
      <c r="I387" s="2">
        <v>1.6</v>
      </c>
      <c r="J387" s="1">
        <v>100</v>
      </c>
      <c r="K387" s="2">
        <v>61.1</v>
      </c>
      <c r="L387" s="2">
        <v>68.28</v>
      </c>
      <c r="M387" s="2">
        <v>19.635</v>
      </c>
      <c r="N387" s="2">
        <v>275.81</v>
      </c>
    </row>
    <row r="388" spans="1:14" ht="13.5">
      <c r="A388" s="1">
        <v>9</v>
      </c>
      <c r="B388" s="1">
        <v>10</v>
      </c>
      <c r="C388" s="1">
        <v>1996</v>
      </c>
      <c r="D388" s="2">
        <v>6.52</v>
      </c>
      <c r="E388" s="1">
        <v>547</v>
      </c>
      <c r="F388" s="2">
        <v>12.15</v>
      </c>
      <c r="G388" s="1">
        <v>859</v>
      </c>
      <c r="H388" s="2">
        <f t="shared" si="9"/>
        <v>0</v>
      </c>
      <c r="I388" s="2">
        <v>0</v>
      </c>
      <c r="J388" s="1">
        <v>100</v>
      </c>
      <c r="K388" s="2">
        <v>73.8</v>
      </c>
      <c r="L388" s="2">
        <v>51.12</v>
      </c>
      <c r="M388" s="2">
        <v>16.723</v>
      </c>
      <c r="N388" s="2">
        <v>171.9</v>
      </c>
    </row>
    <row r="389" spans="1:14" ht="13.5">
      <c r="A389" s="1">
        <v>10</v>
      </c>
      <c r="B389" s="1">
        <v>10</v>
      </c>
      <c r="C389" s="1">
        <v>1996</v>
      </c>
      <c r="D389" s="2">
        <v>0.673</v>
      </c>
      <c r="E389" s="1">
        <v>410</v>
      </c>
      <c r="F389" s="2">
        <v>16.27</v>
      </c>
      <c r="G389" s="1">
        <v>1344</v>
      </c>
      <c r="H389" s="2">
        <f t="shared" si="9"/>
        <v>0</v>
      </c>
      <c r="I389" s="2">
        <v>0.8</v>
      </c>
      <c r="J389" s="1">
        <v>100</v>
      </c>
      <c r="K389" s="2">
        <v>68.65</v>
      </c>
      <c r="L389" s="2">
        <v>45</v>
      </c>
      <c r="M389" s="2">
        <v>12.181</v>
      </c>
      <c r="N389" s="2">
        <v>194.34</v>
      </c>
    </row>
    <row r="390" spans="1:14" ht="13.5">
      <c r="A390" s="1">
        <v>11</v>
      </c>
      <c r="B390" s="1">
        <v>10</v>
      </c>
      <c r="C390" s="1">
        <v>1996</v>
      </c>
      <c r="D390" s="2">
        <v>5.15</v>
      </c>
      <c r="E390" s="1">
        <v>553</v>
      </c>
      <c r="F390" s="2">
        <v>17.5</v>
      </c>
      <c r="G390" s="1">
        <v>1618</v>
      </c>
      <c r="H390" s="2">
        <f t="shared" si="9"/>
        <v>1.3249999999999993</v>
      </c>
      <c r="I390" s="2">
        <v>0</v>
      </c>
      <c r="J390" s="1">
        <v>100</v>
      </c>
      <c r="K390" s="2">
        <v>69.73</v>
      </c>
      <c r="L390" s="2">
        <v>26.88</v>
      </c>
      <c r="M390" s="2">
        <v>8.2513</v>
      </c>
      <c r="N390" s="2">
        <v>164.07</v>
      </c>
    </row>
    <row r="391" spans="1:14" ht="13.5">
      <c r="A391" s="1">
        <v>12</v>
      </c>
      <c r="B391" s="1">
        <v>10</v>
      </c>
      <c r="C391" s="1">
        <v>1996</v>
      </c>
      <c r="D391" s="2">
        <v>12.58</v>
      </c>
      <c r="E391" s="1">
        <v>2300</v>
      </c>
      <c r="F391" s="2">
        <v>20.15</v>
      </c>
      <c r="G391" s="1">
        <v>1200</v>
      </c>
      <c r="H391" s="2">
        <f t="shared" si="9"/>
        <v>6.364999999999998</v>
      </c>
      <c r="I391" s="2">
        <v>1.2</v>
      </c>
      <c r="J391" s="1">
        <v>80.4</v>
      </c>
      <c r="K391" s="2">
        <v>63.37</v>
      </c>
      <c r="L391" s="2">
        <v>43.44</v>
      </c>
      <c r="M391" s="2">
        <v>18.612</v>
      </c>
      <c r="N391" s="2">
        <v>234.42</v>
      </c>
    </row>
    <row r="392" spans="1:14" ht="13.5">
      <c r="A392" s="1">
        <v>13</v>
      </c>
      <c r="B392" s="1">
        <v>10</v>
      </c>
      <c r="C392" s="1">
        <v>1996</v>
      </c>
      <c r="D392" s="2">
        <v>14.02</v>
      </c>
      <c r="E392" s="1">
        <v>2238</v>
      </c>
      <c r="F392" s="2">
        <v>20.41</v>
      </c>
      <c r="G392" s="1">
        <v>1551</v>
      </c>
      <c r="H392" s="2">
        <f t="shared" si="9"/>
        <v>7.215</v>
      </c>
      <c r="I392" s="2">
        <v>0.2</v>
      </c>
      <c r="J392" s="1">
        <v>92.7</v>
      </c>
      <c r="K392" s="2">
        <v>59.98</v>
      </c>
      <c r="L392" s="2">
        <v>71.4</v>
      </c>
      <c r="M392" s="2">
        <v>21.976</v>
      </c>
      <c r="N392" s="2">
        <v>261.36</v>
      </c>
    </row>
    <row r="393" spans="1:14" ht="13.5">
      <c r="A393" s="1">
        <v>14</v>
      </c>
      <c r="B393" s="1">
        <v>10</v>
      </c>
      <c r="C393" s="1">
        <v>1996</v>
      </c>
      <c r="D393" s="2">
        <v>4.77</v>
      </c>
      <c r="E393" s="1">
        <v>430</v>
      </c>
      <c r="F393" s="2">
        <v>14.58</v>
      </c>
      <c r="G393" s="1">
        <v>948</v>
      </c>
      <c r="H393" s="2">
        <f t="shared" si="9"/>
        <v>0</v>
      </c>
      <c r="I393" s="2">
        <v>5.4</v>
      </c>
      <c r="J393" s="1">
        <v>97.4</v>
      </c>
      <c r="K393" s="2">
        <v>46.65</v>
      </c>
      <c r="L393" s="2">
        <v>101.8</v>
      </c>
      <c r="M393" s="2">
        <v>18.3</v>
      </c>
      <c r="N393" s="2">
        <v>154.59</v>
      </c>
    </row>
    <row r="394" spans="1:14" ht="13.5">
      <c r="A394" s="1">
        <v>15</v>
      </c>
      <c r="B394" s="1">
        <v>10</v>
      </c>
      <c r="C394" s="1">
        <v>1996</v>
      </c>
      <c r="D394" s="2">
        <v>2.244</v>
      </c>
      <c r="E394" s="1">
        <v>223</v>
      </c>
      <c r="F394" s="2">
        <v>15.54</v>
      </c>
      <c r="G394" s="1">
        <v>1540</v>
      </c>
      <c r="H394" s="2">
        <f t="shared" si="9"/>
        <v>0</v>
      </c>
      <c r="I394" s="2">
        <v>0.2</v>
      </c>
      <c r="J394" s="1">
        <v>98.3</v>
      </c>
      <c r="K394" s="2">
        <v>75.1</v>
      </c>
      <c r="L394" s="2">
        <v>61.92</v>
      </c>
      <c r="M394" s="2">
        <v>11.852</v>
      </c>
      <c r="N394" s="2">
        <v>215.55</v>
      </c>
    </row>
    <row r="395" spans="1:14" ht="13.5">
      <c r="A395" s="1">
        <v>16</v>
      </c>
      <c r="B395" s="1">
        <v>10</v>
      </c>
      <c r="C395" s="1">
        <v>1996</v>
      </c>
      <c r="D395" s="2">
        <v>4.654</v>
      </c>
      <c r="E395" s="1">
        <v>2153</v>
      </c>
      <c r="F395" s="2">
        <v>15.94</v>
      </c>
      <c r="G395" s="1">
        <v>834</v>
      </c>
      <c r="H395" s="2">
        <f t="shared" si="9"/>
        <v>0.2970000000000006</v>
      </c>
      <c r="I395" s="2">
        <v>0.2</v>
      </c>
      <c r="J395" s="1">
        <v>100</v>
      </c>
      <c r="K395" s="2">
        <v>60.31</v>
      </c>
      <c r="L395" s="2">
        <v>61.08</v>
      </c>
      <c r="M395" s="2">
        <v>12.428</v>
      </c>
      <c r="N395" s="2">
        <v>174.4</v>
      </c>
    </row>
    <row r="396" spans="1:14" ht="13.5">
      <c r="A396" s="1">
        <v>17</v>
      </c>
      <c r="B396" s="1">
        <v>10</v>
      </c>
      <c r="C396" s="1">
        <v>1996</v>
      </c>
      <c r="D396" s="2">
        <v>7.09</v>
      </c>
      <c r="E396" s="1">
        <v>2050</v>
      </c>
      <c r="F396" s="2">
        <v>22.75</v>
      </c>
      <c r="G396" s="1">
        <v>1347</v>
      </c>
      <c r="H396" s="2">
        <f t="shared" si="9"/>
        <v>4.92</v>
      </c>
      <c r="I396" s="2">
        <v>0</v>
      </c>
      <c r="J396" s="1">
        <v>94.3</v>
      </c>
      <c r="K396" s="2">
        <v>41.84</v>
      </c>
      <c r="L396" s="2">
        <v>44.88</v>
      </c>
      <c r="M396" s="2">
        <v>19.029</v>
      </c>
      <c r="N396" s="2">
        <v>223.75</v>
      </c>
    </row>
    <row r="397" spans="1:14" ht="13.5">
      <c r="A397" s="1">
        <v>18</v>
      </c>
      <c r="B397" s="1">
        <v>10</v>
      </c>
      <c r="C397" s="1">
        <v>1996</v>
      </c>
      <c r="D397" s="2">
        <v>12.79</v>
      </c>
      <c r="E397" s="1">
        <v>2021</v>
      </c>
      <c r="F397" s="2">
        <v>21.68</v>
      </c>
      <c r="G397" s="1">
        <v>1405</v>
      </c>
      <c r="H397" s="2">
        <f t="shared" si="9"/>
        <v>7.234999999999999</v>
      </c>
      <c r="I397" s="2">
        <v>0</v>
      </c>
      <c r="J397" s="1">
        <v>72.8</v>
      </c>
      <c r="K397" s="2">
        <v>31.44</v>
      </c>
      <c r="L397" s="2">
        <v>85.8</v>
      </c>
      <c r="M397" s="2">
        <v>31.803</v>
      </c>
      <c r="N397" s="2">
        <v>283.18</v>
      </c>
    </row>
    <row r="398" spans="1:14" ht="13.5">
      <c r="A398" s="1">
        <v>19</v>
      </c>
      <c r="B398" s="1">
        <v>10</v>
      </c>
      <c r="C398" s="1">
        <v>1996</v>
      </c>
      <c r="D398" s="2">
        <v>14.61</v>
      </c>
      <c r="E398" s="1">
        <v>755</v>
      </c>
      <c r="F398" s="2">
        <v>20.8</v>
      </c>
      <c r="G398" s="1">
        <v>1406</v>
      </c>
      <c r="H398" s="2">
        <f t="shared" si="9"/>
        <v>7.704999999999998</v>
      </c>
      <c r="I398" s="2">
        <v>0</v>
      </c>
      <c r="J398" s="1">
        <v>85.9</v>
      </c>
      <c r="K398" s="2">
        <v>60.09</v>
      </c>
      <c r="L398" s="2">
        <v>51.84</v>
      </c>
      <c r="M398" s="2">
        <v>20.805</v>
      </c>
      <c r="N398" s="2">
        <v>287.96</v>
      </c>
    </row>
    <row r="399" spans="1:14" ht="13.5">
      <c r="A399" s="1">
        <v>20</v>
      </c>
      <c r="B399" s="1">
        <v>10</v>
      </c>
      <c r="C399" s="1">
        <v>1996</v>
      </c>
      <c r="D399" s="2">
        <v>12.62</v>
      </c>
      <c r="E399" s="1">
        <v>323</v>
      </c>
      <c r="F399" s="2">
        <v>20.96</v>
      </c>
      <c r="G399" s="1">
        <v>1039</v>
      </c>
      <c r="H399" s="2">
        <f t="shared" si="9"/>
        <v>6.789999999999999</v>
      </c>
      <c r="I399" s="2">
        <v>0</v>
      </c>
      <c r="J399" s="1">
        <v>83.3</v>
      </c>
      <c r="K399" s="2">
        <v>58.9</v>
      </c>
      <c r="L399" s="2">
        <v>50.28</v>
      </c>
      <c r="M399" s="2">
        <v>24.084</v>
      </c>
      <c r="N399" s="2">
        <v>327.85</v>
      </c>
    </row>
    <row r="400" spans="1:14" ht="13.5">
      <c r="A400" s="1">
        <v>21</v>
      </c>
      <c r="B400" s="1">
        <v>10</v>
      </c>
      <c r="C400" s="1">
        <v>1996</v>
      </c>
      <c r="D400" s="2">
        <v>15.79</v>
      </c>
      <c r="E400" s="1">
        <v>454</v>
      </c>
      <c r="F400" s="2">
        <v>21.72</v>
      </c>
      <c r="G400" s="1">
        <v>1333</v>
      </c>
      <c r="H400" s="2">
        <f t="shared" si="9"/>
        <v>8.754999999999999</v>
      </c>
      <c r="I400" s="2">
        <v>2.2</v>
      </c>
      <c r="J400" s="1">
        <v>77.8</v>
      </c>
      <c r="K400" s="2">
        <v>53.72</v>
      </c>
      <c r="L400" s="2">
        <v>75.8</v>
      </c>
      <c r="M400" s="2">
        <v>29.876</v>
      </c>
      <c r="N400" s="2">
        <v>302.69</v>
      </c>
    </row>
    <row r="401" spans="1:14" ht="13.5">
      <c r="A401" s="1">
        <v>22</v>
      </c>
      <c r="B401" s="1">
        <v>10</v>
      </c>
      <c r="C401" s="1">
        <v>1996</v>
      </c>
      <c r="D401" s="2">
        <v>13.68</v>
      </c>
      <c r="E401" s="1">
        <v>229</v>
      </c>
      <c r="F401" s="2">
        <v>18.75</v>
      </c>
      <c r="G401" s="1">
        <v>1154</v>
      </c>
      <c r="H401" s="2">
        <f t="shared" si="9"/>
        <v>6.215</v>
      </c>
      <c r="I401" s="2">
        <v>13.4</v>
      </c>
      <c r="J401" s="1">
        <v>98.3</v>
      </c>
      <c r="K401" s="2">
        <v>58.75</v>
      </c>
      <c r="L401" s="2">
        <v>60.36</v>
      </c>
      <c r="M401" s="2">
        <v>23.955</v>
      </c>
      <c r="N401" s="2">
        <v>322.06</v>
      </c>
    </row>
    <row r="402" spans="1:14" ht="13.5">
      <c r="A402" s="1">
        <v>23</v>
      </c>
      <c r="B402" s="1">
        <v>10</v>
      </c>
      <c r="C402" s="1">
        <v>1996</v>
      </c>
      <c r="D402" s="2">
        <v>5.305</v>
      </c>
      <c r="E402" s="1">
        <v>344</v>
      </c>
      <c r="F402" s="2">
        <v>12.79</v>
      </c>
      <c r="G402" s="1">
        <v>855</v>
      </c>
      <c r="H402" s="2">
        <f t="shared" si="9"/>
        <v>0</v>
      </c>
      <c r="I402" s="2">
        <v>0</v>
      </c>
      <c r="J402" s="1">
        <v>96.7</v>
      </c>
      <c r="K402" s="2">
        <v>65.93</v>
      </c>
      <c r="L402" s="2">
        <v>55.68</v>
      </c>
      <c r="M402" s="2">
        <v>19.086</v>
      </c>
      <c r="N402" s="2">
        <v>193.51</v>
      </c>
    </row>
    <row r="403" spans="1:14" ht="13.5">
      <c r="A403" s="1">
        <v>24</v>
      </c>
      <c r="B403" s="1">
        <v>10</v>
      </c>
      <c r="C403" s="1">
        <v>1996</v>
      </c>
      <c r="D403" s="2">
        <v>0.952</v>
      </c>
      <c r="E403" s="1">
        <v>426</v>
      </c>
      <c r="F403" s="2">
        <v>14.88</v>
      </c>
      <c r="G403" s="1">
        <v>857</v>
      </c>
      <c r="H403" s="2">
        <f t="shared" si="9"/>
        <v>0</v>
      </c>
      <c r="I403" s="2">
        <v>0.2</v>
      </c>
      <c r="J403" s="1">
        <v>97.6</v>
      </c>
      <c r="K403" s="2">
        <v>56</v>
      </c>
      <c r="L403" s="2">
        <v>46.44</v>
      </c>
      <c r="M403" s="2">
        <v>13.485</v>
      </c>
      <c r="N403" s="2">
        <v>188.65</v>
      </c>
    </row>
    <row r="404" spans="1:14" ht="13.5">
      <c r="A404" s="1">
        <v>25</v>
      </c>
      <c r="B404" s="1">
        <v>10</v>
      </c>
      <c r="C404" s="1">
        <v>1996</v>
      </c>
      <c r="D404" s="2">
        <v>3.153</v>
      </c>
      <c r="E404" s="1">
        <v>2220</v>
      </c>
      <c r="F404" s="2">
        <v>21.28</v>
      </c>
      <c r="G404" s="1">
        <v>1403</v>
      </c>
      <c r="H404" s="2">
        <f t="shared" si="9"/>
        <v>2.2165</v>
      </c>
      <c r="I404" s="2">
        <v>0</v>
      </c>
      <c r="J404" s="1">
        <v>96.8</v>
      </c>
      <c r="K404" s="2">
        <v>57.21</v>
      </c>
      <c r="L404" s="2">
        <v>45</v>
      </c>
      <c r="M404" s="2">
        <v>13.207</v>
      </c>
      <c r="N404" s="2">
        <v>182.49</v>
      </c>
    </row>
    <row r="405" spans="1:14" ht="13.5">
      <c r="A405" s="1">
        <v>26</v>
      </c>
      <c r="B405" s="1">
        <v>10</v>
      </c>
      <c r="C405" s="1">
        <v>1996</v>
      </c>
      <c r="D405" s="2">
        <v>10.79</v>
      </c>
      <c r="E405" s="1">
        <v>441</v>
      </c>
      <c r="F405" s="2">
        <v>25.22</v>
      </c>
      <c r="G405" s="1">
        <v>1443</v>
      </c>
      <c r="H405" s="2">
        <f t="shared" si="9"/>
        <v>8.004999999999999</v>
      </c>
      <c r="I405" s="2">
        <v>0</v>
      </c>
      <c r="J405" s="1">
        <v>80.7</v>
      </c>
      <c r="K405" s="2">
        <v>47.85</v>
      </c>
      <c r="L405" s="2">
        <v>46.68</v>
      </c>
      <c r="M405" s="2">
        <v>19.235</v>
      </c>
      <c r="N405" s="2">
        <v>315.36</v>
      </c>
    </row>
    <row r="406" spans="1:14" ht="13.5">
      <c r="A406" s="1">
        <v>27</v>
      </c>
      <c r="B406" s="1">
        <v>10</v>
      </c>
      <c r="C406" s="1">
        <v>1996</v>
      </c>
      <c r="D406" s="2">
        <v>6.711</v>
      </c>
      <c r="E406" s="1">
        <v>2123</v>
      </c>
      <c r="F406" s="2">
        <v>15.39</v>
      </c>
      <c r="G406" s="1">
        <v>900</v>
      </c>
      <c r="H406" s="2">
        <f t="shared" si="9"/>
        <v>1.0504999999999995</v>
      </c>
      <c r="I406" s="2">
        <v>5.2</v>
      </c>
      <c r="J406" s="1">
        <v>97.2</v>
      </c>
      <c r="K406" s="2">
        <v>33.43</v>
      </c>
      <c r="L406" s="2">
        <v>48.96</v>
      </c>
      <c r="M406" s="2">
        <v>16.343</v>
      </c>
      <c r="N406" s="2">
        <v>189.52</v>
      </c>
    </row>
    <row r="407" spans="1:14" ht="13.5">
      <c r="A407" s="1">
        <v>28</v>
      </c>
      <c r="B407" s="1">
        <v>10</v>
      </c>
      <c r="C407" s="1">
        <v>1996</v>
      </c>
      <c r="D407" s="2">
        <v>10.34</v>
      </c>
      <c r="E407" s="1">
        <v>518</v>
      </c>
      <c r="F407" s="2">
        <v>20.83</v>
      </c>
      <c r="G407" s="1">
        <v>1555</v>
      </c>
      <c r="H407" s="2">
        <f t="shared" si="9"/>
        <v>5.584999999999999</v>
      </c>
      <c r="I407" s="2">
        <v>0</v>
      </c>
      <c r="J407" s="1">
        <v>100</v>
      </c>
      <c r="K407" s="2">
        <v>74.4</v>
      </c>
      <c r="L407" s="2">
        <v>33.48</v>
      </c>
      <c r="M407" s="2">
        <v>11.277</v>
      </c>
      <c r="N407" s="2">
        <v>186.74</v>
      </c>
    </row>
    <row r="408" spans="1:14" ht="13.5">
      <c r="A408" s="1">
        <v>29</v>
      </c>
      <c r="B408" s="1">
        <v>10</v>
      </c>
      <c r="C408" s="1">
        <v>1996</v>
      </c>
      <c r="D408" s="2">
        <v>14.43</v>
      </c>
      <c r="E408" s="1">
        <v>217</v>
      </c>
      <c r="F408" s="2">
        <v>21.59</v>
      </c>
      <c r="G408" s="1">
        <v>1339</v>
      </c>
      <c r="H408" s="2">
        <f t="shared" si="9"/>
        <v>8.009999999999998</v>
      </c>
      <c r="I408" s="2">
        <v>0</v>
      </c>
      <c r="J408" s="1">
        <v>89.7</v>
      </c>
      <c r="K408" s="2">
        <v>62.47</v>
      </c>
      <c r="L408" s="2">
        <v>33.72</v>
      </c>
      <c r="M408" s="2">
        <v>14.879</v>
      </c>
      <c r="N408" s="2">
        <v>273.54</v>
      </c>
    </row>
    <row r="409" spans="1:14" ht="13.5">
      <c r="A409" s="1">
        <v>30</v>
      </c>
      <c r="B409" s="1">
        <v>10</v>
      </c>
      <c r="C409" s="1">
        <v>1996</v>
      </c>
      <c r="D409" s="2">
        <v>5.983</v>
      </c>
      <c r="E409" s="1">
        <v>500</v>
      </c>
      <c r="F409" s="2">
        <v>19.09</v>
      </c>
      <c r="G409" s="1">
        <v>1624</v>
      </c>
      <c r="H409" s="2">
        <f t="shared" si="9"/>
        <v>2.5365</v>
      </c>
      <c r="I409" s="2">
        <v>0</v>
      </c>
      <c r="J409" s="1">
        <v>99</v>
      </c>
      <c r="K409" s="2">
        <v>67.39</v>
      </c>
      <c r="L409" s="2">
        <v>45.12</v>
      </c>
      <c r="M409" s="2">
        <v>15.073</v>
      </c>
      <c r="N409" s="2">
        <v>281.53</v>
      </c>
    </row>
    <row r="410" spans="1:14" ht="13.5">
      <c r="A410" s="1">
        <v>31</v>
      </c>
      <c r="B410" s="1">
        <v>10</v>
      </c>
      <c r="C410" s="1">
        <v>1996</v>
      </c>
      <c r="D410" s="2">
        <v>11.59</v>
      </c>
      <c r="E410" s="1">
        <v>2331</v>
      </c>
      <c r="F410" s="2">
        <v>21.78</v>
      </c>
      <c r="G410" s="1">
        <v>1324</v>
      </c>
      <c r="H410" s="2">
        <f t="shared" si="9"/>
        <v>6.685000000000002</v>
      </c>
      <c r="I410" s="1">
        <v>2</v>
      </c>
      <c r="J410" s="1">
        <v>89.3</v>
      </c>
      <c r="K410" s="2">
        <v>58.16</v>
      </c>
      <c r="L410" s="2">
        <v>43.44</v>
      </c>
      <c r="M410" s="2">
        <v>16.013</v>
      </c>
      <c r="N410" s="2">
        <v>159.04</v>
      </c>
    </row>
    <row r="411" spans="4:14" ht="13.5">
      <c r="D411" s="2"/>
      <c r="F411" s="2"/>
      <c r="H411" s="2"/>
      <c r="J411" s="2"/>
      <c r="K411" s="2"/>
      <c r="L411" s="2"/>
      <c r="M411" s="2"/>
      <c r="N411" s="2"/>
    </row>
    <row r="412" spans="1:14" ht="13.5">
      <c r="A412" s="2" t="s">
        <v>1</v>
      </c>
      <c r="B412" s="2"/>
      <c r="C412" s="2"/>
      <c r="D412" s="2">
        <f>AVERAGE(D380:D410)</f>
        <v>8.685193548387096</v>
      </c>
      <c r="E412" s="2"/>
      <c r="F412" s="2">
        <f>AVERAGE(F380:F410)</f>
        <v>18.571612903225812</v>
      </c>
      <c r="G412" s="2"/>
      <c r="H412" s="2"/>
      <c r="I412" s="2"/>
      <c r="J412" s="2">
        <f>AVERAGE(J380:J410)</f>
        <v>91.4106451612903</v>
      </c>
      <c r="K412" s="2">
        <f>AVERAGE(K380:K410)</f>
        <v>58.039677419354845</v>
      </c>
      <c r="L412" s="2"/>
      <c r="M412" s="2">
        <f>AVERAGE(M380:M410)</f>
        <v>17.702003225806454</v>
      </c>
      <c r="N412" s="2">
        <f>AVERAGE(N380:N410)</f>
        <v>233.6083870967742</v>
      </c>
    </row>
    <row r="413" spans="1:14" ht="13.5">
      <c r="A413" s="2" t="s">
        <v>2</v>
      </c>
      <c r="B413" s="2"/>
      <c r="C413" s="2"/>
      <c r="D413" s="2"/>
      <c r="E413" s="2"/>
      <c r="F413" s="2"/>
      <c r="G413" s="2"/>
      <c r="H413" s="2">
        <f>SUM(H380:H410)</f>
        <v>119.1435</v>
      </c>
      <c r="I413" s="2">
        <f>SUM(I380:I410)</f>
        <v>47.800000000000004</v>
      </c>
      <c r="J413" s="2"/>
      <c r="K413" s="2"/>
      <c r="L413" s="2"/>
      <c r="M413" s="2"/>
      <c r="N413" s="2"/>
    </row>
    <row r="414" spans="1:14" ht="13.5">
      <c r="A414" s="2" t="s">
        <v>3</v>
      </c>
      <c r="B414" s="2"/>
      <c r="C414" s="2"/>
      <c r="D414" s="2"/>
      <c r="E414" s="2"/>
      <c r="F414" s="2">
        <f>MAX(F380:F410)</f>
        <v>25.22</v>
      </c>
      <c r="G414" s="2"/>
      <c r="H414" s="2"/>
      <c r="I414" s="2"/>
      <c r="J414" s="2">
        <f>MAX(J380:J410)</f>
        <v>100</v>
      </c>
      <c r="K414" s="2"/>
      <c r="L414" s="2">
        <f>MAX(L380:L410)</f>
        <v>101.8</v>
      </c>
      <c r="M414" s="2"/>
      <c r="N414" s="2"/>
    </row>
    <row r="415" spans="1:14" ht="13.5">
      <c r="A415" s="2" t="s">
        <v>4</v>
      </c>
      <c r="B415" s="2"/>
      <c r="C415" s="2"/>
      <c r="D415" s="2">
        <f>MIN(D380:D410)</f>
        <v>0.673</v>
      </c>
      <c r="E415" s="2"/>
      <c r="F415" s="2"/>
      <c r="G415" s="2"/>
      <c r="H415" s="2"/>
      <c r="I415" s="2"/>
      <c r="J415" s="2"/>
      <c r="K415" s="2">
        <f>MIN(K380:K410)</f>
        <v>31.44</v>
      </c>
      <c r="L415" s="2"/>
      <c r="M415" s="2"/>
      <c r="N415" s="2"/>
    </row>
    <row r="416" spans="1:14" ht="13.5">
      <c r="A416" s="2" t="s">
        <v>5</v>
      </c>
      <c r="B416" s="2"/>
      <c r="C416" s="2"/>
      <c r="D416" s="2">
        <f>SUM(D412+F412)/2</f>
        <v>13.628403225806455</v>
      </c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8" spans="1:14" ht="13.5">
      <c r="A418" s="4"/>
      <c r="B418" s="4"/>
      <c r="C418" s="4"/>
      <c r="D418" s="4"/>
      <c r="E418" s="4"/>
      <c r="F418" s="4"/>
      <c r="G418" s="4"/>
      <c r="H418" s="5" t="s">
        <v>13</v>
      </c>
      <c r="I418" s="4"/>
      <c r="J418" s="4"/>
      <c r="K418" s="4"/>
      <c r="L418" s="5" t="s">
        <v>12</v>
      </c>
      <c r="M418" s="5" t="s">
        <v>25</v>
      </c>
      <c r="N418" s="5" t="s">
        <v>25</v>
      </c>
    </row>
    <row r="419" spans="1:14" ht="13.5">
      <c r="A419" s="5" t="s">
        <v>0</v>
      </c>
      <c r="B419" s="5" t="s">
        <v>6</v>
      </c>
      <c r="C419" s="5" t="s">
        <v>7</v>
      </c>
      <c r="D419" s="5" t="s">
        <v>8</v>
      </c>
      <c r="E419" s="5" t="s">
        <v>11</v>
      </c>
      <c r="F419" s="5" t="s">
        <v>12</v>
      </c>
      <c r="G419" s="5" t="s">
        <v>11</v>
      </c>
      <c r="H419" s="5" t="s">
        <v>14</v>
      </c>
      <c r="I419" s="5" t="s">
        <v>17</v>
      </c>
      <c r="J419" s="5" t="s">
        <v>12</v>
      </c>
      <c r="K419" s="5" t="s">
        <v>8</v>
      </c>
      <c r="L419" s="5" t="s">
        <v>22</v>
      </c>
      <c r="M419" s="5" t="s">
        <v>22</v>
      </c>
      <c r="N419" s="5" t="s">
        <v>22</v>
      </c>
    </row>
    <row r="420" spans="1:14" ht="13.5">
      <c r="A420" s="4"/>
      <c r="B420" s="4"/>
      <c r="C420" s="4"/>
      <c r="D420" s="5" t="s">
        <v>9</v>
      </c>
      <c r="E420" s="5" t="s">
        <v>8</v>
      </c>
      <c r="F420" s="5" t="s">
        <v>9</v>
      </c>
      <c r="G420" s="5" t="s">
        <v>12</v>
      </c>
      <c r="H420" s="5" t="s">
        <v>15</v>
      </c>
      <c r="I420" s="5" t="s">
        <v>18</v>
      </c>
      <c r="J420" s="5" t="s">
        <v>20</v>
      </c>
      <c r="K420" s="5" t="s">
        <v>20</v>
      </c>
      <c r="L420" s="5" t="s">
        <v>23</v>
      </c>
      <c r="M420" s="5" t="s">
        <v>23</v>
      </c>
      <c r="N420" s="5" t="s">
        <v>26</v>
      </c>
    </row>
    <row r="421" spans="1:14" ht="13.5">
      <c r="A421" s="4"/>
      <c r="B421" s="4"/>
      <c r="C421" s="4"/>
      <c r="D421" s="5" t="s">
        <v>10</v>
      </c>
      <c r="E421" s="4"/>
      <c r="F421" s="5" t="s">
        <v>10</v>
      </c>
      <c r="G421" s="4"/>
      <c r="H421" s="5" t="s">
        <v>16</v>
      </c>
      <c r="I421" s="5" t="s">
        <v>19</v>
      </c>
      <c r="J421" s="5" t="s">
        <v>21</v>
      </c>
      <c r="K421" s="5" t="s">
        <v>21</v>
      </c>
      <c r="L421" s="5" t="s">
        <v>24</v>
      </c>
      <c r="M421" s="5" t="s">
        <v>24</v>
      </c>
      <c r="N421" s="5" t="s">
        <v>27</v>
      </c>
    </row>
    <row r="422" spans="1:14" ht="13.5">
      <c r="A422" s="1">
        <v>1</v>
      </c>
      <c r="B422" s="1">
        <v>11</v>
      </c>
      <c r="C422" s="1">
        <v>1996</v>
      </c>
      <c r="D422" s="2">
        <v>4.683</v>
      </c>
      <c r="E422" s="1">
        <v>547</v>
      </c>
      <c r="F422" s="2">
        <v>13.4</v>
      </c>
      <c r="G422" s="1">
        <v>857</v>
      </c>
      <c r="H422" s="2">
        <f aca="true" t="shared" si="10" ref="H422:H451">IF((D422+F422)/2-10&lt;=0,0,(D422+F422)/2-10)</f>
        <v>0</v>
      </c>
      <c r="I422" s="2">
        <v>0.2</v>
      </c>
      <c r="J422" s="1">
        <v>97.9</v>
      </c>
      <c r="K422" s="2">
        <v>44.83</v>
      </c>
      <c r="L422" s="2">
        <v>82.2</v>
      </c>
      <c r="M422" s="2">
        <v>17.46</v>
      </c>
      <c r="N422" s="2">
        <v>189.76</v>
      </c>
    </row>
    <row r="423" spans="1:14" ht="13.5">
      <c r="A423" s="1">
        <v>2</v>
      </c>
      <c r="B423" s="1">
        <v>11</v>
      </c>
      <c r="C423" s="1">
        <v>1996</v>
      </c>
      <c r="D423" s="2">
        <v>-0.62</v>
      </c>
      <c r="E423" s="1">
        <v>230</v>
      </c>
      <c r="F423" s="2">
        <v>14.81</v>
      </c>
      <c r="G423" s="1">
        <v>1415</v>
      </c>
      <c r="H423" s="2">
        <f t="shared" si="10"/>
        <v>0</v>
      </c>
      <c r="I423" s="2">
        <v>0</v>
      </c>
      <c r="J423" s="1">
        <v>97</v>
      </c>
      <c r="K423" s="2">
        <v>51.88</v>
      </c>
      <c r="L423" s="2">
        <v>67.08</v>
      </c>
      <c r="M423" s="2">
        <v>21.363</v>
      </c>
      <c r="N423" s="2">
        <v>185.27</v>
      </c>
    </row>
    <row r="424" spans="1:14" ht="13.5">
      <c r="A424" s="1">
        <v>3</v>
      </c>
      <c r="B424" s="1">
        <v>11</v>
      </c>
      <c r="C424" s="1">
        <v>1996</v>
      </c>
      <c r="D424" s="2">
        <v>1.987</v>
      </c>
      <c r="E424" s="1">
        <v>219</v>
      </c>
      <c r="F424" s="2">
        <v>15.42</v>
      </c>
      <c r="G424" s="1">
        <v>1055</v>
      </c>
      <c r="H424" s="2">
        <f t="shared" si="10"/>
        <v>0</v>
      </c>
      <c r="I424" s="2">
        <v>0.2</v>
      </c>
      <c r="J424" s="1">
        <v>98.8</v>
      </c>
      <c r="K424" s="2">
        <v>46.6</v>
      </c>
      <c r="L424" s="2">
        <v>28.8</v>
      </c>
      <c r="M424" s="2">
        <v>8.4683</v>
      </c>
      <c r="N424" s="2">
        <v>173.13</v>
      </c>
    </row>
    <row r="425" spans="1:14" ht="13.5">
      <c r="A425" s="1">
        <v>4</v>
      </c>
      <c r="B425" s="1">
        <v>11</v>
      </c>
      <c r="C425" s="1">
        <v>1996</v>
      </c>
      <c r="D425" s="2">
        <v>6.528</v>
      </c>
      <c r="E425" s="1">
        <v>218</v>
      </c>
      <c r="F425" s="2">
        <v>15.24</v>
      </c>
      <c r="G425" s="1">
        <v>1216</v>
      </c>
      <c r="H425" s="2">
        <f t="shared" si="10"/>
        <v>0.8840000000000003</v>
      </c>
      <c r="I425" s="2">
        <v>0.2</v>
      </c>
      <c r="J425" s="1">
        <v>100</v>
      </c>
      <c r="K425" s="2">
        <v>73.7</v>
      </c>
      <c r="L425" s="2">
        <v>30.48</v>
      </c>
      <c r="M425" s="2">
        <v>10.001</v>
      </c>
      <c r="N425" s="2">
        <v>144.15</v>
      </c>
    </row>
    <row r="426" spans="1:14" ht="13.5">
      <c r="A426" s="1">
        <v>5</v>
      </c>
      <c r="B426" s="1">
        <v>11</v>
      </c>
      <c r="C426" s="1">
        <v>1996</v>
      </c>
      <c r="D426" s="2">
        <v>1.025</v>
      </c>
      <c r="E426" s="1">
        <v>502</v>
      </c>
      <c r="F426" s="2">
        <v>16.9</v>
      </c>
      <c r="G426" s="1">
        <v>900</v>
      </c>
      <c r="H426" s="2">
        <f t="shared" si="10"/>
        <v>0</v>
      </c>
      <c r="I426" s="2">
        <v>0</v>
      </c>
      <c r="J426" s="1">
        <v>100</v>
      </c>
      <c r="K426" s="2">
        <v>74</v>
      </c>
      <c r="L426" s="2">
        <v>30.84</v>
      </c>
      <c r="M426" s="2">
        <v>8.9355</v>
      </c>
      <c r="N426" s="2">
        <v>190.47</v>
      </c>
    </row>
    <row r="427" spans="1:14" ht="13.5">
      <c r="A427" s="1">
        <v>6</v>
      </c>
      <c r="B427" s="1">
        <v>11</v>
      </c>
      <c r="C427" s="1">
        <v>1996</v>
      </c>
      <c r="D427" s="2">
        <v>2.509</v>
      </c>
      <c r="E427" s="1">
        <v>357</v>
      </c>
      <c r="F427" s="2">
        <v>19.63</v>
      </c>
      <c r="G427" s="1">
        <v>1233</v>
      </c>
      <c r="H427" s="2">
        <f t="shared" si="10"/>
        <v>1.0694999999999997</v>
      </c>
      <c r="I427" s="2">
        <v>0</v>
      </c>
      <c r="J427" s="1">
        <v>100</v>
      </c>
      <c r="K427" s="2">
        <v>57.07</v>
      </c>
      <c r="L427" s="2">
        <v>32.4</v>
      </c>
      <c r="M427" s="2">
        <v>9.023</v>
      </c>
      <c r="N427" s="2">
        <v>165.51</v>
      </c>
    </row>
    <row r="428" spans="1:14" ht="13.5">
      <c r="A428" s="1">
        <v>7</v>
      </c>
      <c r="B428" s="1">
        <v>11</v>
      </c>
      <c r="C428" s="1">
        <v>1996</v>
      </c>
      <c r="D428" s="2">
        <v>10.37</v>
      </c>
      <c r="E428" s="1">
        <v>2118</v>
      </c>
      <c r="F428" s="2">
        <v>23.01</v>
      </c>
      <c r="G428" s="1">
        <v>1212</v>
      </c>
      <c r="H428" s="2">
        <f t="shared" si="10"/>
        <v>6.690000000000001</v>
      </c>
      <c r="I428" s="2">
        <v>4.2</v>
      </c>
      <c r="J428" s="1">
        <v>98.7</v>
      </c>
      <c r="K428" s="2">
        <v>58.33</v>
      </c>
      <c r="L428" s="2">
        <v>65.64</v>
      </c>
      <c r="M428" s="2">
        <v>17.911</v>
      </c>
      <c r="N428" s="2">
        <v>205.7</v>
      </c>
    </row>
    <row r="429" spans="1:14" ht="13.5">
      <c r="A429" s="1">
        <v>8</v>
      </c>
      <c r="B429" s="1">
        <v>11</v>
      </c>
      <c r="C429" s="1">
        <v>1996</v>
      </c>
      <c r="D429" s="2">
        <v>8.34</v>
      </c>
      <c r="E429" s="1">
        <v>150</v>
      </c>
      <c r="F429" s="2">
        <v>13.75</v>
      </c>
      <c r="G429" s="1">
        <v>851</v>
      </c>
      <c r="H429" s="2">
        <f t="shared" si="10"/>
        <v>1.045</v>
      </c>
      <c r="I429" s="2">
        <v>2</v>
      </c>
      <c r="J429" s="1">
        <v>96.8</v>
      </c>
      <c r="K429" s="2">
        <v>44.56</v>
      </c>
      <c r="L429" s="2">
        <v>66.96</v>
      </c>
      <c r="M429" s="2">
        <v>17.433</v>
      </c>
      <c r="N429" s="2">
        <v>169.47</v>
      </c>
    </row>
    <row r="430" spans="1:14" ht="13.5">
      <c r="A430" s="1">
        <v>9</v>
      </c>
      <c r="B430" s="1">
        <v>11</v>
      </c>
      <c r="C430" s="1">
        <v>1996</v>
      </c>
      <c r="D430" s="2">
        <v>6.616</v>
      </c>
      <c r="E430" s="1">
        <v>535</v>
      </c>
      <c r="F430" s="2">
        <v>14.11</v>
      </c>
      <c r="G430" s="1">
        <v>923</v>
      </c>
      <c r="H430" s="2">
        <f t="shared" si="10"/>
        <v>0.36299999999999955</v>
      </c>
      <c r="I430" s="2">
        <v>2.2</v>
      </c>
      <c r="J430" s="1">
        <v>99.9</v>
      </c>
      <c r="K430" s="2">
        <v>70.4</v>
      </c>
      <c r="L430" s="2">
        <v>24.84</v>
      </c>
      <c r="M430" s="2">
        <v>7.0568</v>
      </c>
      <c r="N430" s="2">
        <v>187.9</v>
      </c>
    </row>
    <row r="431" spans="1:14" ht="13.5">
      <c r="A431" s="1">
        <v>10</v>
      </c>
      <c r="B431" s="1">
        <v>11</v>
      </c>
      <c r="C431" s="1">
        <v>1996</v>
      </c>
      <c r="D431" s="2">
        <v>7.6</v>
      </c>
      <c r="E431" s="1">
        <v>523</v>
      </c>
      <c r="F431" s="2">
        <v>13.04</v>
      </c>
      <c r="G431" s="1">
        <v>900</v>
      </c>
      <c r="H431" s="2">
        <f t="shared" si="10"/>
        <v>0.3200000000000003</v>
      </c>
      <c r="I431" s="2">
        <v>0.2</v>
      </c>
      <c r="J431" s="1">
        <v>99.3</v>
      </c>
      <c r="K431" s="2">
        <v>73.3</v>
      </c>
      <c r="L431" s="2">
        <v>33.12</v>
      </c>
      <c r="M431" s="2">
        <v>10.103</v>
      </c>
      <c r="N431" s="2">
        <v>170.78</v>
      </c>
    </row>
    <row r="432" spans="1:14" ht="13.5">
      <c r="A432" s="1">
        <v>11</v>
      </c>
      <c r="B432" s="1">
        <v>11</v>
      </c>
      <c r="C432" s="1">
        <v>1996</v>
      </c>
      <c r="D432" s="2">
        <v>6.721</v>
      </c>
      <c r="E432" s="1">
        <v>447</v>
      </c>
      <c r="F432" s="2">
        <v>17.3</v>
      </c>
      <c r="G432" s="1">
        <v>1728</v>
      </c>
      <c r="H432" s="2">
        <f t="shared" si="10"/>
        <v>2.0105000000000004</v>
      </c>
      <c r="I432" s="2">
        <v>1.4</v>
      </c>
      <c r="J432" s="1">
        <v>92.1</v>
      </c>
      <c r="K432" s="2">
        <v>71.5</v>
      </c>
      <c r="L432" s="2">
        <v>39.12</v>
      </c>
      <c r="M432" s="2">
        <v>13.807</v>
      </c>
      <c r="N432" s="2">
        <v>236.46</v>
      </c>
    </row>
    <row r="433" spans="1:14" ht="13.5">
      <c r="A433" s="1">
        <v>12</v>
      </c>
      <c r="B433" s="1">
        <v>11</v>
      </c>
      <c r="C433" s="1">
        <v>1996</v>
      </c>
      <c r="D433" s="2">
        <v>10.49</v>
      </c>
      <c r="E433" s="1">
        <v>3</v>
      </c>
      <c r="F433" s="2">
        <v>17.32</v>
      </c>
      <c r="G433" s="1">
        <v>1521</v>
      </c>
      <c r="H433" s="2">
        <f t="shared" si="10"/>
        <v>3.905000000000001</v>
      </c>
      <c r="I433" s="2">
        <v>2.4</v>
      </c>
      <c r="J433" s="1">
        <v>93.9</v>
      </c>
      <c r="K433" s="2">
        <v>67.42</v>
      </c>
      <c r="L433" s="2">
        <v>55.92</v>
      </c>
      <c r="M433" s="2">
        <v>21.66</v>
      </c>
      <c r="N433" s="2">
        <v>304.35</v>
      </c>
    </row>
    <row r="434" spans="1:14" ht="13.5">
      <c r="A434" s="1">
        <v>13</v>
      </c>
      <c r="B434" s="1">
        <v>11</v>
      </c>
      <c r="C434" s="1">
        <v>1996</v>
      </c>
      <c r="D434" s="2">
        <v>11.18</v>
      </c>
      <c r="E434" s="1">
        <v>356</v>
      </c>
      <c r="F434" s="2">
        <v>17.96</v>
      </c>
      <c r="G434" s="1">
        <v>1026</v>
      </c>
      <c r="H434" s="2">
        <f t="shared" si="10"/>
        <v>4.57</v>
      </c>
      <c r="I434" s="2">
        <v>0</v>
      </c>
      <c r="J434" s="1">
        <v>96.5</v>
      </c>
      <c r="K434" s="2">
        <v>47.06</v>
      </c>
      <c r="L434" s="2">
        <v>80.5</v>
      </c>
      <c r="M434" s="2">
        <v>26.125</v>
      </c>
      <c r="N434" s="2">
        <v>301.14</v>
      </c>
    </row>
    <row r="435" spans="1:14" ht="13.5">
      <c r="A435" s="1">
        <v>14</v>
      </c>
      <c r="B435" s="1">
        <v>11</v>
      </c>
      <c r="C435" s="1">
        <v>1996</v>
      </c>
      <c r="D435" s="2">
        <v>3.693</v>
      </c>
      <c r="E435" s="1">
        <v>513</v>
      </c>
      <c r="F435" s="2">
        <v>21.5</v>
      </c>
      <c r="G435" s="1">
        <v>1341</v>
      </c>
      <c r="H435" s="2">
        <f t="shared" si="10"/>
        <v>2.5965000000000007</v>
      </c>
      <c r="I435" s="2">
        <v>0</v>
      </c>
      <c r="J435" s="1">
        <v>93.4</v>
      </c>
      <c r="K435" s="2">
        <v>48.78</v>
      </c>
      <c r="L435" s="2">
        <v>78.5</v>
      </c>
      <c r="M435" s="2">
        <v>23.506</v>
      </c>
      <c r="N435" s="2">
        <v>286.47</v>
      </c>
    </row>
    <row r="436" spans="1:14" ht="13.5">
      <c r="A436" s="1">
        <v>15</v>
      </c>
      <c r="B436" s="1">
        <v>11</v>
      </c>
      <c r="C436" s="1">
        <v>1996</v>
      </c>
      <c r="D436" s="2">
        <v>13.98</v>
      </c>
      <c r="E436" s="1">
        <v>352</v>
      </c>
      <c r="F436" s="2">
        <v>27.83</v>
      </c>
      <c r="G436" s="1">
        <v>1301</v>
      </c>
      <c r="H436" s="2">
        <f t="shared" si="10"/>
        <v>10.905000000000001</v>
      </c>
      <c r="I436" s="2">
        <v>0</v>
      </c>
      <c r="J436" s="1">
        <v>90</v>
      </c>
      <c r="K436" s="2">
        <v>39.55</v>
      </c>
      <c r="L436" s="2">
        <v>80.8</v>
      </c>
      <c r="M436" s="2">
        <v>26.548</v>
      </c>
      <c r="N436" s="2">
        <v>316.48</v>
      </c>
    </row>
    <row r="437" spans="1:14" ht="13.5">
      <c r="A437" s="1">
        <v>16</v>
      </c>
      <c r="B437" s="1">
        <v>11</v>
      </c>
      <c r="C437" s="1">
        <v>1996</v>
      </c>
      <c r="D437" s="2">
        <v>6.388</v>
      </c>
      <c r="E437" s="1">
        <v>334</v>
      </c>
      <c r="F437" s="2">
        <v>22.02</v>
      </c>
      <c r="G437" s="1">
        <v>1406</v>
      </c>
      <c r="H437" s="2">
        <f t="shared" si="10"/>
        <v>4.204000000000001</v>
      </c>
      <c r="I437" s="2">
        <v>0</v>
      </c>
      <c r="J437" s="1">
        <v>100</v>
      </c>
      <c r="K437" s="2">
        <v>18.77</v>
      </c>
      <c r="L437" s="2">
        <v>69.84</v>
      </c>
      <c r="M437" s="2">
        <v>19.752</v>
      </c>
      <c r="N437" s="2">
        <v>246.27</v>
      </c>
    </row>
    <row r="438" spans="1:14" ht="13.5">
      <c r="A438" s="1">
        <v>17</v>
      </c>
      <c r="B438" s="1">
        <v>11</v>
      </c>
      <c r="C438" s="1">
        <v>1996</v>
      </c>
      <c r="D438" s="2">
        <v>10.8</v>
      </c>
      <c r="E438" s="1">
        <v>253</v>
      </c>
      <c r="F438" s="2">
        <v>18.25</v>
      </c>
      <c r="G438" s="1">
        <v>917</v>
      </c>
      <c r="H438" s="2">
        <f t="shared" si="10"/>
        <v>4.525</v>
      </c>
      <c r="I438" s="2">
        <v>0</v>
      </c>
      <c r="J438" s="1">
        <v>65.5</v>
      </c>
      <c r="K438" s="2">
        <v>33.74</v>
      </c>
      <c r="L438" s="2">
        <v>54.6</v>
      </c>
      <c r="M438" s="2">
        <v>21.106</v>
      </c>
      <c r="N438" s="2">
        <v>289.76</v>
      </c>
    </row>
    <row r="439" spans="1:14" ht="13.5">
      <c r="A439" s="1">
        <v>18</v>
      </c>
      <c r="B439" s="1">
        <v>11</v>
      </c>
      <c r="C439" s="1">
        <v>1996</v>
      </c>
      <c r="D439" s="2">
        <v>6.088</v>
      </c>
      <c r="E439" s="1">
        <v>251</v>
      </c>
      <c r="F439" s="2">
        <v>20.37</v>
      </c>
      <c r="G439" s="1">
        <v>801</v>
      </c>
      <c r="H439" s="2">
        <f t="shared" si="10"/>
        <v>3.229000000000001</v>
      </c>
      <c r="I439" s="2">
        <v>7.4</v>
      </c>
      <c r="J439" s="1">
        <v>93.9</v>
      </c>
      <c r="K439" s="2">
        <v>47.72</v>
      </c>
      <c r="L439" s="2">
        <v>33.36</v>
      </c>
      <c r="M439" s="2">
        <v>13.423</v>
      </c>
      <c r="N439" s="2">
        <v>180.85</v>
      </c>
    </row>
    <row r="440" spans="1:14" ht="13.5">
      <c r="A440" s="1">
        <v>19</v>
      </c>
      <c r="B440" s="1">
        <v>11</v>
      </c>
      <c r="C440" s="1">
        <v>1996</v>
      </c>
      <c r="D440" s="2">
        <v>9.19</v>
      </c>
      <c r="E440" s="1">
        <v>2004</v>
      </c>
      <c r="F440" s="2">
        <v>20.77</v>
      </c>
      <c r="G440" s="1">
        <v>1026</v>
      </c>
      <c r="H440" s="2">
        <f t="shared" si="10"/>
        <v>4.98</v>
      </c>
      <c r="I440" s="2">
        <v>0.6</v>
      </c>
      <c r="J440" s="1">
        <v>100</v>
      </c>
      <c r="K440" s="2">
        <v>68.5</v>
      </c>
      <c r="L440" s="2">
        <v>74.6</v>
      </c>
      <c r="M440" s="2">
        <v>14.154</v>
      </c>
      <c r="N440" s="2">
        <v>227.36</v>
      </c>
    </row>
    <row r="441" spans="1:14" ht="13.5">
      <c r="A441" s="1">
        <v>20</v>
      </c>
      <c r="B441" s="1">
        <v>11</v>
      </c>
      <c r="C441" s="1">
        <v>1996</v>
      </c>
      <c r="D441" s="2">
        <v>10.23</v>
      </c>
      <c r="E441" s="1">
        <v>503</v>
      </c>
      <c r="F441" s="2">
        <v>19.91</v>
      </c>
      <c r="G441" s="1">
        <v>1402</v>
      </c>
      <c r="H441" s="2">
        <f t="shared" si="10"/>
        <v>5.07</v>
      </c>
      <c r="I441" s="2">
        <v>0.2</v>
      </c>
      <c r="J441" s="1">
        <v>82.2</v>
      </c>
      <c r="K441" s="2">
        <v>55.93</v>
      </c>
      <c r="L441" s="2">
        <v>97.1</v>
      </c>
      <c r="M441" s="2">
        <v>27.485</v>
      </c>
      <c r="N441" s="2">
        <v>270.23</v>
      </c>
    </row>
    <row r="442" spans="1:14" ht="13.5">
      <c r="A442" s="1">
        <v>21</v>
      </c>
      <c r="B442" s="1">
        <v>11</v>
      </c>
      <c r="C442" s="1">
        <v>1996</v>
      </c>
      <c r="D442" s="2">
        <v>10.75</v>
      </c>
      <c r="E442" s="1">
        <v>2224</v>
      </c>
      <c r="F442" s="2">
        <v>21.36</v>
      </c>
      <c r="G442" s="1">
        <v>1506</v>
      </c>
      <c r="H442" s="2">
        <f t="shared" si="10"/>
        <v>6.055</v>
      </c>
      <c r="I442" s="2">
        <v>0</v>
      </c>
      <c r="J442" s="1">
        <v>56.62</v>
      </c>
      <c r="K442" s="2">
        <v>32.43</v>
      </c>
      <c r="L442" s="2">
        <v>76.3</v>
      </c>
      <c r="M442" s="2">
        <v>32.595</v>
      </c>
      <c r="N442" s="2">
        <v>287.91</v>
      </c>
    </row>
    <row r="443" spans="1:14" ht="13.5">
      <c r="A443" s="1">
        <v>22</v>
      </c>
      <c r="B443" s="1">
        <v>11</v>
      </c>
      <c r="C443" s="1">
        <v>1996</v>
      </c>
      <c r="D443" s="2">
        <v>12.02</v>
      </c>
      <c r="E443" s="1">
        <v>103</v>
      </c>
      <c r="F443" s="2">
        <v>20.5</v>
      </c>
      <c r="G443" s="1">
        <v>1456</v>
      </c>
      <c r="H443" s="2">
        <f t="shared" si="10"/>
        <v>6.259999999999998</v>
      </c>
      <c r="I443" s="2">
        <v>0.2</v>
      </c>
      <c r="J443" s="1">
        <v>69.53</v>
      </c>
      <c r="K443" s="2">
        <v>39.52</v>
      </c>
      <c r="L443" s="2">
        <v>59.76</v>
      </c>
      <c r="M443" s="2">
        <v>20.21</v>
      </c>
      <c r="N443" s="2">
        <v>299.3</v>
      </c>
    </row>
    <row r="444" spans="1:14" ht="13.5">
      <c r="A444" s="1">
        <v>23</v>
      </c>
      <c r="B444" s="1">
        <v>11</v>
      </c>
      <c r="C444" s="1">
        <v>1996</v>
      </c>
      <c r="D444" s="2">
        <v>6.548</v>
      </c>
      <c r="E444" s="1">
        <v>2305</v>
      </c>
      <c r="F444" s="2">
        <v>18.49</v>
      </c>
      <c r="G444" s="1">
        <v>800</v>
      </c>
      <c r="H444" s="2">
        <f t="shared" si="10"/>
        <v>2.5189999999999984</v>
      </c>
      <c r="I444" s="2">
        <v>0</v>
      </c>
      <c r="J444" s="1">
        <v>99.8</v>
      </c>
      <c r="K444" s="2">
        <v>46.2</v>
      </c>
      <c r="L444" s="2">
        <v>39.24</v>
      </c>
      <c r="M444" s="2">
        <v>10.743</v>
      </c>
      <c r="N444" s="2">
        <v>240.35</v>
      </c>
    </row>
    <row r="445" spans="1:14" ht="13.5">
      <c r="A445" s="1">
        <v>24</v>
      </c>
      <c r="B445" s="1">
        <v>11</v>
      </c>
      <c r="C445" s="1">
        <v>1996</v>
      </c>
      <c r="D445" s="2">
        <v>5.925</v>
      </c>
      <c r="E445" s="1">
        <v>2147</v>
      </c>
      <c r="F445" s="2">
        <v>22.68</v>
      </c>
      <c r="G445" s="1">
        <v>1309</v>
      </c>
      <c r="H445" s="2">
        <f t="shared" si="10"/>
        <v>4.3025</v>
      </c>
      <c r="I445" s="2">
        <v>0</v>
      </c>
      <c r="J445" s="1">
        <v>96</v>
      </c>
      <c r="K445" s="2">
        <v>47.51</v>
      </c>
      <c r="L445" s="2">
        <v>69.36</v>
      </c>
      <c r="M445" s="2">
        <v>16.721</v>
      </c>
      <c r="N445" s="2">
        <v>185.35</v>
      </c>
    </row>
    <row r="446" spans="1:14" ht="13.5">
      <c r="A446" s="1">
        <v>25</v>
      </c>
      <c r="B446" s="1">
        <v>11</v>
      </c>
      <c r="C446" s="1">
        <v>1996</v>
      </c>
      <c r="D446" s="2">
        <v>4.922</v>
      </c>
      <c r="E446" s="1">
        <v>350</v>
      </c>
      <c r="F446" s="2">
        <v>24.76</v>
      </c>
      <c r="G446" s="1">
        <v>1257</v>
      </c>
      <c r="H446" s="2">
        <f t="shared" si="10"/>
        <v>4.841000000000001</v>
      </c>
      <c r="I446" s="2">
        <v>0</v>
      </c>
      <c r="J446" s="1">
        <v>100</v>
      </c>
      <c r="K446" s="2">
        <v>34.05</v>
      </c>
      <c r="L446" s="2">
        <v>75.2</v>
      </c>
      <c r="M446" s="2">
        <v>17.995</v>
      </c>
      <c r="N446" s="2">
        <v>241.2</v>
      </c>
    </row>
    <row r="447" spans="1:14" ht="13.5">
      <c r="A447" s="1">
        <v>26</v>
      </c>
      <c r="B447" s="1">
        <v>11</v>
      </c>
      <c r="C447" s="1">
        <v>1996</v>
      </c>
      <c r="D447" s="2">
        <v>6.364</v>
      </c>
      <c r="E447" s="1">
        <v>423</v>
      </c>
      <c r="F447" s="2">
        <v>26.24</v>
      </c>
      <c r="G447" s="1">
        <v>1424</v>
      </c>
      <c r="H447" s="2">
        <f t="shared" si="10"/>
        <v>6.302</v>
      </c>
      <c r="I447" s="2">
        <v>0</v>
      </c>
      <c r="J447" s="1">
        <v>98.2</v>
      </c>
      <c r="K447" s="2">
        <v>34.47</v>
      </c>
      <c r="L447" s="2">
        <v>51.84</v>
      </c>
      <c r="M447" s="2">
        <v>15.097</v>
      </c>
      <c r="N447" s="2">
        <v>244.41</v>
      </c>
    </row>
    <row r="448" spans="1:14" ht="13.5">
      <c r="A448" s="1">
        <v>27</v>
      </c>
      <c r="B448" s="1">
        <v>11</v>
      </c>
      <c r="C448" s="1">
        <v>1996</v>
      </c>
      <c r="D448" s="2">
        <v>13.54</v>
      </c>
      <c r="E448" s="1">
        <v>442</v>
      </c>
      <c r="F448" s="2">
        <v>21.94</v>
      </c>
      <c r="G448" s="1">
        <v>926</v>
      </c>
      <c r="H448" s="2">
        <f t="shared" si="10"/>
        <v>7.740000000000002</v>
      </c>
      <c r="I448" s="2">
        <v>0</v>
      </c>
      <c r="J448" s="1">
        <v>66.42</v>
      </c>
      <c r="K448" s="2">
        <v>21.11</v>
      </c>
      <c r="L448" s="2">
        <v>78</v>
      </c>
      <c r="M448" s="2">
        <v>24.299</v>
      </c>
      <c r="N448" s="2">
        <v>305.38</v>
      </c>
    </row>
    <row r="449" spans="1:14" ht="13.5">
      <c r="A449" s="1">
        <v>28</v>
      </c>
      <c r="B449" s="1">
        <v>11</v>
      </c>
      <c r="C449" s="1">
        <v>1996</v>
      </c>
      <c r="D449" s="2">
        <v>5.391</v>
      </c>
      <c r="E449" s="1">
        <v>159</v>
      </c>
      <c r="F449" s="2">
        <v>20.19</v>
      </c>
      <c r="G449" s="1">
        <v>1459</v>
      </c>
      <c r="H449" s="2">
        <f t="shared" si="10"/>
        <v>2.7905000000000015</v>
      </c>
      <c r="I449" s="2">
        <v>14.4</v>
      </c>
      <c r="J449" s="1">
        <v>94.3</v>
      </c>
      <c r="K449" s="2">
        <v>46</v>
      </c>
      <c r="L449" s="2">
        <v>73.3</v>
      </c>
      <c r="M449" s="2">
        <v>18.378</v>
      </c>
      <c r="N449" s="2">
        <v>215.7</v>
      </c>
    </row>
    <row r="450" spans="1:14" ht="13.5">
      <c r="A450" s="1">
        <v>29</v>
      </c>
      <c r="B450" s="1">
        <v>11</v>
      </c>
      <c r="C450" s="1">
        <v>1996</v>
      </c>
      <c r="D450" s="2">
        <v>8.84</v>
      </c>
      <c r="E450" s="1">
        <v>509</v>
      </c>
      <c r="F450" s="2">
        <v>17.75</v>
      </c>
      <c r="G450" s="1">
        <v>1555</v>
      </c>
      <c r="H450" s="2">
        <f t="shared" si="10"/>
        <v>3.295</v>
      </c>
      <c r="I450" s="2">
        <v>0.2</v>
      </c>
      <c r="J450" s="1">
        <v>100</v>
      </c>
      <c r="K450" s="2">
        <v>45.8</v>
      </c>
      <c r="L450" s="2">
        <v>67.2</v>
      </c>
      <c r="M450" s="2">
        <v>20.129</v>
      </c>
      <c r="N450" s="2">
        <v>288.65</v>
      </c>
    </row>
    <row r="451" spans="1:14" ht="13.5">
      <c r="A451" s="1">
        <v>30</v>
      </c>
      <c r="B451" s="1">
        <v>11</v>
      </c>
      <c r="C451" s="1">
        <v>1996</v>
      </c>
      <c r="D451" s="2">
        <v>8.92</v>
      </c>
      <c r="E451" s="1">
        <v>453</v>
      </c>
      <c r="F451" s="2">
        <v>20.91</v>
      </c>
      <c r="G451" s="1">
        <v>1443</v>
      </c>
      <c r="H451" s="2">
        <f t="shared" si="10"/>
        <v>4.914999999999999</v>
      </c>
      <c r="I451" s="2">
        <v>0</v>
      </c>
      <c r="J451" s="1">
        <v>78.6</v>
      </c>
      <c r="K451" s="2">
        <v>44.85</v>
      </c>
      <c r="L451" s="2">
        <v>90.1</v>
      </c>
      <c r="M451" s="2">
        <v>28.211</v>
      </c>
      <c r="N451" s="2">
        <v>244.59</v>
      </c>
    </row>
    <row r="452" spans="4:14" ht="13.5">
      <c r="D452" s="2"/>
      <c r="F452" s="2"/>
      <c r="H452" s="2"/>
      <c r="J452" s="2"/>
      <c r="K452" s="2"/>
      <c r="L452" s="2"/>
      <c r="M452" s="2"/>
      <c r="N452" s="2"/>
    </row>
    <row r="453" spans="1:14" ht="13.5">
      <c r="A453" s="2" t="s">
        <v>1</v>
      </c>
      <c r="B453" s="2"/>
      <c r="C453" s="2"/>
      <c r="D453" s="2">
        <f>AVERAGE(D422:D451)</f>
        <v>7.367266666666667</v>
      </c>
      <c r="E453" s="2"/>
      <c r="F453" s="2">
        <f>AVERAGE(F422:F451)</f>
        <v>19.24533333333334</v>
      </c>
      <c r="G453" s="2"/>
      <c r="H453" s="2"/>
      <c r="I453" s="2"/>
      <c r="J453" s="2">
        <f>AVERAGE(J422:J451)</f>
        <v>91.84566666666667</v>
      </c>
      <c r="K453" s="2">
        <f>AVERAGE(K422:K451)</f>
        <v>49.51933333333332</v>
      </c>
      <c r="L453" s="2"/>
      <c r="M453" s="2">
        <f>AVERAGE(M422:M451)</f>
        <v>17.98995333333333</v>
      </c>
      <c r="N453" s="2">
        <f>AVERAGE(N422:N451)</f>
        <v>233.145</v>
      </c>
    </row>
    <row r="454" spans="1:14" ht="13.5">
      <c r="A454" s="2" t="s">
        <v>2</v>
      </c>
      <c r="B454" s="2"/>
      <c r="C454" s="2"/>
      <c r="D454" s="2"/>
      <c r="E454" s="2"/>
      <c r="F454" s="2"/>
      <c r="G454" s="2"/>
      <c r="H454" s="2">
        <f>SUM(H422:H451)</f>
        <v>105.38650000000001</v>
      </c>
      <c r="I454" s="2">
        <f>SUM(I422:I451)</f>
        <v>36</v>
      </c>
      <c r="J454" s="2"/>
      <c r="K454" s="2"/>
      <c r="L454" s="2"/>
      <c r="M454" s="2"/>
      <c r="N454" s="2"/>
    </row>
    <row r="455" spans="1:14" ht="13.5">
      <c r="A455" s="2" t="s">
        <v>3</v>
      </c>
      <c r="B455" s="2"/>
      <c r="C455" s="2"/>
      <c r="D455" s="2"/>
      <c r="E455" s="2"/>
      <c r="F455" s="2">
        <f>MAX(F422:F451)</f>
        <v>27.83</v>
      </c>
      <c r="G455" s="2"/>
      <c r="H455" s="2"/>
      <c r="I455" s="2"/>
      <c r="J455" s="2">
        <f>MAX(J422:J451)</f>
        <v>100</v>
      </c>
      <c r="K455" s="2"/>
      <c r="L455" s="2">
        <f>MAX(L422:L451)</f>
        <v>97.1</v>
      </c>
      <c r="M455" s="2"/>
      <c r="N455" s="2"/>
    </row>
    <row r="456" spans="1:14" ht="13.5">
      <c r="A456" s="2" t="s">
        <v>4</v>
      </c>
      <c r="B456" s="2"/>
      <c r="C456" s="2"/>
      <c r="D456" s="2">
        <f>MIN(D422:D451)</f>
        <v>-0.62</v>
      </c>
      <c r="E456" s="2"/>
      <c r="F456" s="2"/>
      <c r="G456" s="2"/>
      <c r="H456" s="2"/>
      <c r="I456" s="2"/>
      <c r="J456" s="2"/>
      <c r="K456" s="2">
        <f>MIN(K422:K451)</f>
        <v>18.77</v>
      </c>
      <c r="L456" s="2"/>
      <c r="M456" s="2"/>
      <c r="N456" s="2"/>
    </row>
    <row r="457" spans="1:4" ht="13.5">
      <c r="A457" s="2" t="s">
        <v>5</v>
      </c>
      <c r="B457" s="2"/>
      <c r="C457" s="2"/>
      <c r="D457" s="2">
        <f>SUM(D453+F453)/2</f>
        <v>13.306300000000002</v>
      </c>
    </row>
    <row r="458" spans="4:14" ht="13.5">
      <c r="D458" s="2"/>
      <c r="F458" s="2"/>
      <c r="H458" s="2"/>
      <c r="J458" s="2"/>
      <c r="K458" s="2"/>
      <c r="L458" s="2"/>
      <c r="M458" s="2"/>
      <c r="N458" s="2"/>
    </row>
    <row r="459" spans="1:14" ht="13.5">
      <c r="A459" s="4"/>
      <c r="B459" s="4"/>
      <c r="C459" s="4"/>
      <c r="D459" s="4"/>
      <c r="E459" s="4"/>
      <c r="F459" s="4"/>
      <c r="G459" s="4"/>
      <c r="H459" s="5" t="s">
        <v>13</v>
      </c>
      <c r="I459" s="4"/>
      <c r="J459" s="4"/>
      <c r="K459" s="4"/>
      <c r="L459" s="5" t="s">
        <v>12</v>
      </c>
      <c r="M459" s="5" t="s">
        <v>25</v>
      </c>
      <c r="N459" s="5" t="s">
        <v>25</v>
      </c>
    </row>
    <row r="460" spans="1:14" ht="13.5">
      <c r="A460" s="5" t="s">
        <v>0</v>
      </c>
      <c r="B460" s="5" t="s">
        <v>6</v>
      </c>
      <c r="C460" s="5" t="s">
        <v>7</v>
      </c>
      <c r="D460" s="5" t="s">
        <v>8</v>
      </c>
      <c r="E460" s="5" t="s">
        <v>11</v>
      </c>
      <c r="F460" s="5" t="s">
        <v>12</v>
      </c>
      <c r="G460" s="5" t="s">
        <v>11</v>
      </c>
      <c r="H460" s="5" t="s">
        <v>14</v>
      </c>
      <c r="I460" s="5" t="s">
        <v>17</v>
      </c>
      <c r="J460" s="5" t="s">
        <v>12</v>
      </c>
      <c r="K460" s="5" t="s">
        <v>8</v>
      </c>
      <c r="L460" s="5" t="s">
        <v>22</v>
      </c>
      <c r="M460" s="5" t="s">
        <v>22</v>
      </c>
      <c r="N460" s="5" t="s">
        <v>22</v>
      </c>
    </row>
    <row r="461" spans="1:14" ht="13.5">
      <c r="A461" s="4"/>
      <c r="B461" s="4"/>
      <c r="C461" s="4"/>
      <c r="D461" s="5" t="s">
        <v>9</v>
      </c>
      <c r="E461" s="5" t="s">
        <v>8</v>
      </c>
      <c r="F461" s="5" t="s">
        <v>9</v>
      </c>
      <c r="G461" s="5" t="s">
        <v>12</v>
      </c>
      <c r="H461" s="5" t="s">
        <v>15</v>
      </c>
      <c r="I461" s="5" t="s">
        <v>18</v>
      </c>
      <c r="J461" s="5" t="s">
        <v>20</v>
      </c>
      <c r="K461" s="5" t="s">
        <v>20</v>
      </c>
      <c r="L461" s="5" t="s">
        <v>23</v>
      </c>
      <c r="M461" s="5" t="s">
        <v>23</v>
      </c>
      <c r="N461" s="5" t="s">
        <v>26</v>
      </c>
    </row>
    <row r="462" spans="1:14" ht="13.5">
      <c r="A462" s="4"/>
      <c r="B462" s="4"/>
      <c r="C462" s="4"/>
      <c r="D462" s="5" t="s">
        <v>10</v>
      </c>
      <c r="E462" s="4"/>
      <c r="F462" s="5" t="s">
        <v>10</v>
      </c>
      <c r="G462" s="4"/>
      <c r="H462" s="5" t="s">
        <v>16</v>
      </c>
      <c r="I462" s="5" t="s">
        <v>19</v>
      </c>
      <c r="J462" s="5" t="s">
        <v>21</v>
      </c>
      <c r="K462" s="5" t="s">
        <v>21</v>
      </c>
      <c r="L462" s="5" t="s">
        <v>24</v>
      </c>
      <c r="M462" s="5" t="s">
        <v>24</v>
      </c>
      <c r="N462" s="5" t="s">
        <v>27</v>
      </c>
    </row>
    <row r="463" spans="1:15" ht="13.5">
      <c r="A463" s="1">
        <v>1</v>
      </c>
      <c r="B463" s="1">
        <v>12</v>
      </c>
      <c r="C463" s="1">
        <v>1996</v>
      </c>
      <c r="D463" s="2">
        <v>11.4</v>
      </c>
      <c r="E463" s="1">
        <v>523</v>
      </c>
      <c r="F463" s="2">
        <v>25.23</v>
      </c>
      <c r="G463" s="1">
        <v>1646</v>
      </c>
      <c r="H463" s="2">
        <f aca="true" t="shared" si="11" ref="H463:H493">IF((D463+F463)/2-10&lt;=0,0,(D463+F463)/2-10)</f>
        <v>8.315000000000001</v>
      </c>
      <c r="I463" s="2">
        <v>0</v>
      </c>
      <c r="J463" s="1">
        <v>96.8</v>
      </c>
      <c r="K463" s="2">
        <v>45.5</v>
      </c>
      <c r="L463" s="2">
        <v>39.36</v>
      </c>
      <c r="M463" s="2">
        <v>15.17</v>
      </c>
      <c r="N463" s="2">
        <v>237.1</v>
      </c>
      <c r="O463" s="2"/>
    </row>
    <row r="464" spans="1:15" ht="13.5">
      <c r="A464" s="1">
        <v>2</v>
      </c>
      <c r="B464" s="1">
        <v>12</v>
      </c>
      <c r="C464" s="1">
        <v>1996</v>
      </c>
      <c r="D464" s="2">
        <v>10.89</v>
      </c>
      <c r="E464" s="1">
        <v>418</v>
      </c>
      <c r="F464" s="2">
        <v>21.01</v>
      </c>
      <c r="G464" s="1">
        <v>1243</v>
      </c>
      <c r="H464" s="2">
        <f t="shared" si="11"/>
        <v>5.950000000000001</v>
      </c>
      <c r="I464" s="2">
        <v>0</v>
      </c>
      <c r="J464" s="1">
        <v>67.78</v>
      </c>
      <c r="K464" s="2">
        <v>22.12</v>
      </c>
      <c r="L464" s="2">
        <v>63.96</v>
      </c>
      <c r="M464" s="2">
        <v>24.431</v>
      </c>
      <c r="N464" s="2">
        <v>314.21</v>
      </c>
      <c r="O464" s="2"/>
    </row>
    <row r="465" spans="1:15" ht="13.5">
      <c r="A465" s="1">
        <v>3</v>
      </c>
      <c r="B465" s="1">
        <v>12</v>
      </c>
      <c r="C465" s="1">
        <v>1996</v>
      </c>
      <c r="D465" s="2">
        <v>13.24</v>
      </c>
      <c r="E465" s="1">
        <v>451</v>
      </c>
      <c r="F465" s="2">
        <v>25.01</v>
      </c>
      <c r="G465" s="1">
        <v>1536</v>
      </c>
      <c r="H465" s="2">
        <f t="shared" si="11"/>
        <v>9.125</v>
      </c>
      <c r="I465" s="2">
        <v>0</v>
      </c>
      <c r="J465" s="1">
        <v>78.7</v>
      </c>
      <c r="K465" s="2">
        <v>49.69</v>
      </c>
      <c r="L465" s="2">
        <v>78.5</v>
      </c>
      <c r="M465" s="2">
        <v>21.081</v>
      </c>
      <c r="N465" s="2">
        <v>300.25</v>
      </c>
      <c r="O465" s="2"/>
    </row>
    <row r="466" spans="1:15" ht="13.5">
      <c r="A466" s="1">
        <v>4</v>
      </c>
      <c r="B466" s="1">
        <v>12</v>
      </c>
      <c r="C466" s="1">
        <v>1996</v>
      </c>
      <c r="D466" s="2">
        <v>8.9</v>
      </c>
      <c r="E466" s="1">
        <v>431</v>
      </c>
      <c r="F466" s="2">
        <v>21.69</v>
      </c>
      <c r="G466" s="1">
        <v>1311</v>
      </c>
      <c r="H466" s="2">
        <f t="shared" si="11"/>
        <v>5.295000000000002</v>
      </c>
      <c r="I466" s="2">
        <v>0</v>
      </c>
      <c r="J466" s="1">
        <v>75.2</v>
      </c>
      <c r="K466" s="2">
        <v>38.53</v>
      </c>
      <c r="L466" s="2">
        <v>65.88</v>
      </c>
      <c r="M466" s="2">
        <v>20.386</v>
      </c>
      <c r="N466" s="2">
        <v>291.18</v>
      </c>
      <c r="O466" s="2"/>
    </row>
    <row r="467" spans="1:15" ht="13.5">
      <c r="A467" s="1">
        <v>5</v>
      </c>
      <c r="B467" s="1">
        <v>12</v>
      </c>
      <c r="C467" s="1">
        <v>1996</v>
      </c>
      <c r="D467" s="2">
        <v>5.465</v>
      </c>
      <c r="E467" s="1">
        <v>512</v>
      </c>
      <c r="F467" s="2">
        <v>21.88</v>
      </c>
      <c r="G467" s="1">
        <v>1251</v>
      </c>
      <c r="H467" s="2">
        <f t="shared" si="11"/>
        <v>3.6724999999999994</v>
      </c>
      <c r="I467" s="2">
        <v>10.4</v>
      </c>
      <c r="J467" s="1">
        <v>82.9</v>
      </c>
      <c r="K467" s="2">
        <v>30.24</v>
      </c>
      <c r="L467" s="2">
        <v>63.96</v>
      </c>
      <c r="M467" s="2">
        <v>25.699</v>
      </c>
      <c r="N467" s="2">
        <v>260.19</v>
      </c>
      <c r="O467" s="2"/>
    </row>
    <row r="468" spans="1:15" ht="13.5">
      <c r="A468" s="1">
        <v>6</v>
      </c>
      <c r="B468" s="1">
        <v>12</v>
      </c>
      <c r="C468" s="1">
        <v>1996</v>
      </c>
      <c r="D468" s="2">
        <v>8.17</v>
      </c>
      <c r="E468" s="1">
        <v>402</v>
      </c>
      <c r="F468" s="2">
        <v>15.19</v>
      </c>
      <c r="G468" s="1">
        <v>1432</v>
      </c>
      <c r="H468" s="2">
        <f t="shared" si="11"/>
        <v>1.6799999999999997</v>
      </c>
      <c r="I468" s="2">
        <v>2.8</v>
      </c>
      <c r="J468" s="1">
        <v>99.4</v>
      </c>
      <c r="K468" s="2">
        <v>34.32</v>
      </c>
      <c r="L468" s="2">
        <v>47.28</v>
      </c>
      <c r="M468" s="2">
        <v>15.267</v>
      </c>
      <c r="N468" s="2">
        <v>218.59</v>
      </c>
      <c r="O468" s="2"/>
    </row>
    <row r="469" spans="1:15" ht="13.5">
      <c r="A469" s="1">
        <v>7</v>
      </c>
      <c r="B469" s="1">
        <v>12</v>
      </c>
      <c r="C469" s="1">
        <v>1996</v>
      </c>
      <c r="D469" s="2">
        <v>5.655</v>
      </c>
      <c r="E469" s="1">
        <v>40</v>
      </c>
      <c r="F469" s="2">
        <v>16.27</v>
      </c>
      <c r="G469" s="1">
        <v>1404</v>
      </c>
      <c r="H469" s="2">
        <f t="shared" si="11"/>
        <v>0.9625000000000004</v>
      </c>
      <c r="I469" s="2">
        <v>0.2</v>
      </c>
      <c r="J469" s="1">
        <v>96.9</v>
      </c>
      <c r="K469" s="2">
        <v>69.61</v>
      </c>
      <c r="L469" s="2">
        <v>55.2</v>
      </c>
      <c r="M469" s="2">
        <v>17.593</v>
      </c>
      <c r="N469" s="2">
        <v>194.14</v>
      </c>
      <c r="O469" s="2"/>
    </row>
    <row r="470" spans="1:15" ht="13.5">
      <c r="A470" s="1">
        <v>8</v>
      </c>
      <c r="B470" s="1">
        <v>12</v>
      </c>
      <c r="C470" s="1">
        <v>1996</v>
      </c>
      <c r="D470" s="2">
        <v>3.506</v>
      </c>
      <c r="E470" s="1">
        <v>449</v>
      </c>
      <c r="F470" s="2">
        <v>17.29</v>
      </c>
      <c r="G470" s="1">
        <v>1416</v>
      </c>
      <c r="H470" s="2">
        <f t="shared" si="11"/>
        <v>0.3979999999999997</v>
      </c>
      <c r="I470" s="2">
        <v>0</v>
      </c>
      <c r="J470" s="1">
        <v>100</v>
      </c>
      <c r="K470" s="2">
        <v>65.54</v>
      </c>
      <c r="L470" s="2">
        <v>44.04</v>
      </c>
      <c r="M470" s="2">
        <v>12.436</v>
      </c>
      <c r="N470" s="2">
        <v>187.65</v>
      </c>
      <c r="O470" s="2"/>
    </row>
    <row r="471" spans="1:15" ht="13.5">
      <c r="A471" s="1">
        <v>9</v>
      </c>
      <c r="B471" s="1">
        <v>12</v>
      </c>
      <c r="C471" s="1">
        <v>1996</v>
      </c>
      <c r="D471" s="2">
        <v>4.453</v>
      </c>
      <c r="E471" s="1">
        <v>256</v>
      </c>
      <c r="F471" s="2">
        <v>17.98</v>
      </c>
      <c r="G471" s="1">
        <v>900</v>
      </c>
      <c r="H471" s="2">
        <f t="shared" si="11"/>
        <v>1.2165</v>
      </c>
      <c r="I471" s="2">
        <v>0</v>
      </c>
      <c r="J471" s="1">
        <v>100</v>
      </c>
      <c r="K471" s="2">
        <v>60.07</v>
      </c>
      <c r="L471" s="2">
        <v>29.76</v>
      </c>
      <c r="M471" s="2">
        <v>10.637</v>
      </c>
      <c r="N471" s="2">
        <v>160.29</v>
      </c>
      <c r="O471" s="2"/>
    </row>
    <row r="472" spans="1:15" ht="13.5">
      <c r="A472" s="1">
        <v>10</v>
      </c>
      <c r="B472" s="1">
        <v>12</v>
      </c>
      <c r="C472" s="1">
        <v>1996</v>
      </c>
      <c r="D472" s="2">
        <v>11.36</v>
      </c>
      <c r="E472" s="1">
        <v>406</v>
      </c>
      <c r="F472" s="2">
        <v>26.14</v>
      </c>
      <c r="G472" s="1">
        <v>1458</v>
      </c>
      <c r="H472" s="2">
        <f t="shared" si="11"/>
        <v>8.75</v>
      </c>
      <c r="I472" s="2">
        <v>0</v>
      </c>
      <c r="J472" s="1">
        <v>91.7</v>
      </c>
      <c r="K472" s="2">
        <v>64.62</v>
      </c>
      <c r="L472" s="2">
        <v>35.76</v>
      </c>
      <c r="M472" s="2">
        <v>10.329</v>
      </c>
      <c r="N472" s="2">
        <v>202.79</v>
      </c>
      <c r="O472" s="2"/>
    </row>
    <row r="473" spans="1:15" ht="13.5">
      <c r="A473" s="1">
        <v>11</v>
      </c>
      <c r="B473" s="1">
        <v>12</v>
      </c>
      <c r="C473" s="1">
        <v>1996</v>
      </c>
      <c r="D473" s="2">
        <v>16.1</v>
      </c>
      <c r="E473" s="1">
        <v>358</v>
      </c>
      <c r="F473" s="2">
        <v>26.86</v>
      </c>
      <c r="G473" s="1">
        <v>1351</v>
      </c>
      <c r="H473" s="2">
        <f t="shared" si="11"/>
        <v>11.48</v>
      </c>
      <c r="I473" s="2">
        <v>0</v>
      </c>
      <c r="J473" s="1">
        <v>92.9</v>
      </c>
      <c r="K473" s="2">
        <v>33.41</v>
      </c>
      <c r="L473" s="2">
        <v>60.48</v>
      </c>
      <c r="M473" s="2">
        <v>21.342</v>
      </c>
      <c r="N473" s="2">
        <v>275.8</v>
      </c>
      <c r="O473" s="2"/>
    </row>
    <row r="474" spans="1:15" ht="13.5">
      <c r="A474" s="1">
        <v>12</v>
      </c>
      <c r="B474" s="1">
        <v>12</v>
      </c>
      <c r="C474" s="1">
        <v>1996</v>
      </c>
      <c r="D474" s="2">
        <v>7.08</v>
      </c>
      <c r="E474" s="1">
        <v>446</v>
      </c>
      <c r="F474" s="2">
        <v>22.48</v>
      </c>
      <c r="G474" s="1">
        <v>1606</v>
      </c>
      <c r="H474" s="2">
        <f t="shared" si="11"/>
        <v>4.780000000000001</v>
      </c>
      <c r="I474" s="2">
        <v>0</v>
      </c>
      <c r="J474" s="1">
        <v>90.4</v>
      </c>
      <c r="K474" s="2">
        <v>29.13</v>
      </c>
      <c r="L474" s="2">
        <v>66.48</v>
      </c>
      <c r="M474" s="2">
        <v>15.872</v>
      </c>
      <c r="N474" s="2">
        <v>242.07</v>
      </c>
      <c r="O474" s="2"/>
    </row>
    <row r="475" spans="1:15" ht="13.5">
      <c r="A475" s="1">
        <v>13</v>
      </c>
      <c r="B475" s="1">
        <v>12</v>
      </c>
      <c r="C475" s="1">
        <v>1996</v>
      </c>
      <c r="D475" s="2">
        <v>6.584</v>
      </c>
      <c r="E475" s="1">
        <v>304</v>
      </c>
      <c r="F475" s="2">
        <v>18.65</v>
      </c>
      <c r="G475" s="1">
        <v>852</v>
      </c>
      <c r="H475" s="2">
        <f t="shared" si="11"/>
        <v>2.616999999999999</v>
      </c>
      <c r="I475" s="2">
        <v>1.8</v>
      </c>
      <c r="J475" s="1">
        <v>100</v>
      </c>
      <c r="K475" s="2">
        <v>39.81</v>
      </c>
      <c r="L475" s="2">
        <v>38.52</v>
      </c>
      <c r="M475" s="2">
        <v>12.846</v>
      </c>
      <c r="N475" s="2">
        <v>125.02</v>
      </c>
      <c r="O475" s="2"/>
    </row>
    <row r="476" spans="1:15" ht="13.5">
      <c r="A476" s="1">
        <v>14</v>
      </c>
      <c r="B476" s="1">
        <v>12</v>
      </c>
      <c r="C476" s="1">
        <v>1996</v>
      </c>
      <c r="D476" s="2">
        <v>5.915</v>
      </c>
      <c r="E476" s="1">
        <v>350</v>
      </c>
      <c r="F476" s="2">
        <v>24.18</v>
      </c>
      <c r="G476" s="1">
        <v>1648</v>
      </c>
      <c r="H476" s="2">
        <f t="shared" si="11"/>
        <v>5.047499999999999</v>
      </c>
      <c r="I476" s="2">
        <v>4.6</v>
      </c>
      <c r="J476" s="1">
        <v>100</v>
      </c>
      <c r="K476" s="2">
        <v>66.16</v>
      </c>
      <c r="L476" s="2">
        <v>31.44</v>
      </c>
      <c r="M476" s="2">
        <v>9.5413</v>
      </c>
      <c r="N476" s="2">
        <v>173.25</v>
      </c>
      <c r="O476" s="2"/>
    </row>
    <row r="477" spans="1:15" ht="13.5">
      <c r="A477" s="1">
        <v>15</v>
      </c>
      <c r="B477" s="1">
        <v>12</v>
      </c>
      <c r="C477" s="1">
        <v>1996</v>
      </c>
      <c r="D477" s="2">
        <v>9.6</v>
      </c>
      <c r="E477" s="1">
        <v>541</v>
      </c>
      <c r="F477" s="2">
        <v>15.02</v>
      </c>
      <c r="G477" s="1">
        <v>854</v>
      </c>
      <c r="H477" s="2">
        <f t="shared" si="11"/>
        <v>2.3099999999999987</v>
      </c>
      <c r="I477" s="2">
        <v>9.6</v>
      </c>
      <c r="J477" s="1">
        <v>98.1</v>
      </c>
      <c r="K477" s="2">
        <v>47.8</v>
      </c>
      <c r="L477" s="2">
        <v>51.96</v>
      </c>
      <c r="M477" s="2">
        <v>20.255</v>
      </c>
      <c r="N477" s="2">
        <v>189.62</v>
      </c>
      <c r="O477" s="2"/>
    </row>
    <row r="478" spans="1:15" ht="13.5">
      <c r="A478" s="1">
        <v>16</v>
      </c>
      <c r="B478" s="1">
        <v>12</v>
      </c>
      <c r="C478" s="1">
        <v>1996</v>
      </c>
      <c r="D478" s="2">
        <v>2.323</v>
      </c>
      <c r="E478" s="1">
        <v>220</v>
      </c>
      <c r="F478" s="2">
        <v>19.13</v>
      </c>
      <c r="G478" s="1">
        <v>841</v>
      </c>
      <c r="H478" s="2">
        <f t="shared" si="11"/>
        <v>0.7264999999999997</v>
      </c>
      <c r="I478" s="2">
        <v>0</v>
      </c>
      <c r="J478" s="1">
        <v>100</v>
      </c>
      <c r="K478" s="2">
        <v>60.8</v>
      </c>
      <c r="L478" s="2">
        <v>37.8</v>
      </c>
      <c r="M478" s="2">
        <v>10.867</v>
      </c>
      <c r="N478" s="2">
        <v>194</v>
      </c>
      <c r="O478" s="2"/>
    </row>
    <row r="479" spans="1:15" ht="13.5">
      <c r="A479" s="1">
        <v>17</v>
      </c>
      <c r="B479" s="1">
        <v>12</v>
      </c>
      <c r="C479" s="1">
        <v>1996</v>
      </c>
      <c r="D479" s="2">
        <v>7.61</v>
      </c>
      <c r="E479" s="1">
        <v>452</v>
      </c>
      <c r="F479" s="2">
        <v>24.05</v>
      </c>
      <c r="G479" s="1">
        <v>1222</v>
      </c>
      <c r="H479" s="2">
        <f t="shared" si="11"/>
        <v>5.83</v>
      </c>
      <c r="I479" s="2">
        <v>0</v>
      </c>
      <c r="J479" s="1">
        <v>99.6</v>
      </c>
      <c r="K479" s="2">
        <v>43.37</v>
      </c>
      <c r="L479" s="2">
        <v>50.04</v>
      </c>
      <c r="M479" s="2">
        <v>11.82</v>
      </c>
      <c r="N479" s="2">
        <v>189.01</v>
      </c>
      <c r="O479" s="2"/>
    </row>
    <row r="480" spans="1:15" ht="13.5">
      <c r="A480" s="1">
        <v>18</v>
      </c>
      <c r="B480" s="1">
        <v>12</v>
      </c>
      <c r="C480" s="1">
        <v>1996</v>
      </c>
      <c r="D480" s="2">
        <v>15.83</v>
      </c>
      <c r="E480" s="1">
        <v>2244</v>
      </c>
      <c r="F480" s="2">
        <v>24.87</v>
      </c>
      <c r="G480" s="1">
        <v>1200</v>
      </c>
      <c r="H480" s="2">
        <f t="shared" si="11"/>
        <v>10.350000000000001</v>
      </c>
      <c r="I480" s="2">
        <v>0.2</v>
      </c>
      <c r="J480" s="1">
        <v>71.8</v>
      </c>
      <c r="K480" s="2">
        <v>35.75</v>
      </c>
      <c r="L480" s="2">
        <v>65.52</v>
      </c>
      <c r="M480" s="2">
        <v>21.988</v>
      </c>
      <c r="N480" s="2">
        <v>314.13</v>
      </c>
      <c r="O480" s="2"/>
    </row>
    <row r="481" spans="1:15" ht="13.5">
      <c r="A481" s="1">
        <v>19</v>
      </c>
      <c r="B481" s="1">
        <v>12</v>
      </c>
      <c r="C481" s="1">
        <v>1996</v>
      </c>
      <c r="D481" s="2">
        <v>15.8</v>
      </c>
      <c r="E481" s="1">
        <v>539</v>
      </c>
      <c r="F481" s="2">
        <v>25.13</v>
      </c>
      <c r="G481" s="1">
        <v>1212</v>
      </c>
      <c r="H481" s="2">
        <f t="shared" si="11"/>
        <v>10.465</v>
      </c>
      <c r="I481" s="2">
        <v>2.8</v>
      </c>
      <c r="J481" s="1">
        <v>84.1</v>
      </c>
      <c r="K481" s="2">
        <v>49.79</v>
      </c>
      <c r="L481" s="2">
        <v>51.84</v>
      </c>
      <c r="M481" s="2">
        <v>20.237</v>
      </c>
      <c r="N481" s="2">
        <v>320.53</v>
      </c>
      <c r="O481" s="2"/>
    </row>
    <row r="482" spans="1:15" ht="13.5">
      <c r="A482" s="1">
        <v>20</v>
      </c>
      <c r="B482" s="1">
        <v>12</v>
      </c>
      <c r="C482" s="1">
        <v>1996</v>
      </c>
      <c r="D482" s="2">
        <v>15.78</v>
      </c>
      <c r="E482" s="1">
        <v>155</v>
      </c>
      <c r="F482" s="2">
        <v>23.75</v>
      </c>
      <c r="G482" s="1">
        <v>1523</v>
      </c>
      <c r="H482" s="2">
        <f t="shared" si="11"/>
        <v>9.765</v>
      </c>
      <c r="I482" s="2">
        <v>1</v>
      </c>
      <c r="J482" s="1">
        <v>99.8</v>
      </c>
      <c r="K482" s="2">
        <v>48.31</v>
      </c>
      <c r="L482" s="2">
        <v>58.44</v>
      </c>
      <c r="M482" s="2">
        <v>20.347</v>
      </c>
      <c r="N482" s="2">
        <v>291.58</v>
      </c>
      <c r="O482" s="2"/>
    </row>
    <row r="483" spans="1:15" ht="13.5">
      <c r="A483" s="1">
        <v>21</v>
      </c>
      <c r="B483" s="1">
        <v>12</v>
      </c>
      <c r="C483" s="1">
        <v>1996</v>
      </c>
      <c r="D483" s="2">
        <v>10.74</v>
      </c>
      <c r="E483" s="1">
        <v>456</v>
      </c>
      <c r="F483" s="2">
        <v>18.11</v>
      </c>
      <c r="G483" s="1">
        <v>1022</v>
      </c>
      <c r="H483" s="2">
        <f t="shared" si="11"/>
        <v>4.425000000000001</v>
      </c>
      <c r="I483" s="2">
        <v>5.8</v>
      </c>
      <c r="J483" s="1">
        <v>88.8</v>
      </c>
      <c r="K483" s="2">
        <v>45.86</v>
      </c>
      <c r="L483" s="2">
        <v>64.92</v>
      </c>
      <c r="M483" s="2">
        <v>24.546</v>
      </c>
      <c r="N483" s="2">
        <v>318.58</v>
      </c>
      <c r="O483" s="2"/>
    </row>
    <row r="484" spans="1:15" ht="13.5">
      <c r="A484" s="1">
        <v>22</v>
      </c>
      <c r="B484" s="1">
        <v>12</v>
      </c>
      <c r="C484" s="1">
        <v>1996</v>
      </c>
      <c r="D484" s="2">
        <v>5.493</v>
      </c>
      <c r="E484" s="1">
        <v>440</v>
      </c>
      <c r="F484" s="2">
        <v>20.19</v>
      </c>
      <c r="G484" s="1">
        <v>1425</v>
      </c>
      <c r="H484" s="2">
        <f t="shared" si="11"/>
        <v>2.8415</v>
      </c>
      <c r="I484" s="2">
        <v>0</v>
      </c>
      <c r="J484" s="1">
        <v>100</v>
      </c>
      <c r="K484" s="2">
        <v>47.21</v>
      </c>
      <c r="L484" s="2">
        <v>49.68</v>
      </c>
      <c r="M484" s="2">
        <v>11.111</v>
      </c>
      <c r="N484" s="2">
        <v>219.96</v>
      </c>
      <c r="O484" s="2"/>
    </row>
    <row r="485" spans="1:15" ht="13.5">
      <c r="A485" s="1">
        <v>23</v>
      </c>
      <c r="B485" s="1">
        <v>12</v>
      </c>
      <c r="C485" s="1">
        <v>1996</v>
      </c>
      <c r="D485" s="2">
        <v>8.16</v>
      </c>
      <c r="E485" s="1">
        <v>500</v>
      </c>
      <c r="F485" s="2">
        <v>27.03</v>
      </c>
      <c r="G485" s="1">
        <v>1626</v>
      </c>
      <c r="H485" s="2">
        <f t="shared" si="11"/>
        <v>7.594999999999999</v>
      </c>
      <c r="I485" s="2">
        <v>0</v>
      </c>
      <c r="J485" s="1">
        <v>99.9</v>
      </c>
      <c r="K485" s="2">
        <v>54.24</v>
      </c>
      <c r="L485" s="2">
        <v>36.48</v>
      </c>
      <c r="M485" s="2">
        <v>13.412</v>
      </c>
      <c r="N485" s="2">
        <v>42.972</v>
      </c>
      <c r="O485" s="2"/>
    </row>
    <row r="486" spans="1:15" ht="13.5">
      <c r="A486" s="1">
        <v>24</v>
      </c>
      <c r="B486" s="1">
        <v>12</v>
      </c>
      <c r="C486" s="1">
        <v>1996</v>
      </c>
      <c r="D486" s="2">
        <v>14.86</v>
      </c>
      <c r="E486" s="1">
        <v>703</v>
      </c>
      <c r="F486" s="2">
        <v>18.33</v>
      </c>
      <c r="G486" s="1">
        <v>1115</v>
      </c>
      <c r="H486" s="2">
        <f t="shared" si="11"/>
        <v>6.594999999999999</v>
      </c>
      <c r="I486" s="2">
        <v>0</v>
      </c>
      <c r="J486" s="1">
        <v>74.2</v>
      </c>
      <c r="K486" s="2">
        <v>34.87</v>
      </c>
      <c r="L486" s="2">
        <v>69.48</v>
      </c>
      <c r="M486" s="2">
        <v>23.307</v>
      </c>
      <c r="N486" s="2">
        <v>135.44</v>
      </c>
      <c r="O486" s="2"/>
    </row>
    <row r="487" spans="1:15" ht="13.5">
      <c r="A487" s="1">
        <v>25</v>
      </c>
      <c r="B487" s="1">
        <v>12</v>
      </c>
      <c r="C487" s="1">
        <v>1996</v>
      </c>
      <c r="D487" s="2">
        <v>7.07</v>
      </c>
      <c r="E487" s="1">
        <v>432</v>
      </c>
      <c r="F487" s="2">
        <v>24.86</v>
      </c>
      <c r="G487" s="1">
        <v>1627</v>
      </c>
      <c r="H487" s="2">
        <f t="shared" si="11"/>
        <v>5.965</v>
      </c>
      <c r="I487" s="2">
        <v>0</v>
      </c>
      <c r="J487" s="1">
        <v>98.7</v>
      </c>
      <c r="K487" s="2">
        <v>56.12</v>
      </c>
      <c r="L487" s="2">
        <v>54.72</v>
      </c>
      <c r="M487" s="2">
        <v>13.038</v>
      </c>
      <c r="N487" s="2">
        <v>166.15</v>
      </c>
      <c r="O487" s="2"/>
    </row>
    <row r="488" spans="1:15" ht="13.5">
      <c r="A488" s="1">
        <v>26</v>
      </c>
      <c r="B488" s="1">
        <v>12</v>
      </c>
      <c r="C488" s="1">
        <v>1996</v>
      </c>
      <c r="D488" s="2">
        <v>16</v>
      </c>
      <c r="E488" s="1">
        <v>419</v>
      </c>
      <c r="F488" s="2">
        <v>29.08</v>
      </c>
      <c r="G488" s="1">
        <v>1328</v>
      </c>
      <c r="H488" s="2">
        <f t="shared" si="11"/>
        <v>12.54</v>
      </c>
      <c r="I488" s="2">
        <v>0</v>
      </c>
      <c r="J488" s="1">
        <v>75.3</v>
      </c>
      <c r="K488" s="2">
        <v>37.64</v>
      </c>
      <c r="L488" s="2">
        <v>45.48</v>
      </c>
      <c r="M488" s="2">
        <v>18.121</v>
      </c>
      <c r="N488" s="2">
        <v>173.28</v>
      </c>
      <c r="O488" s="2"/>
    </row>
    <row r="489" spans="1:15" ht="13.5">
      <c r="A489" s="1">
        <v>27</v>
      </c>
      <c r="B489" s="1">
        <v>12</v>
      </c>
      <c r="C489" s="1">
        <v>1996</v>
      </c>
      <c r="D489" s="2">
        <v>17.49</v>
      </c>
      <c r="E489" s="1">
        <v>440</v>
      </c>
      <c r="F489" s="2">
        <v>29.23</v>
      </c>
      <c r="G489" s="1">
        <v>1647</v>
      </c>
      <c r="H489" s="2">
        <f t="shared" si="11"/>
        <v>13.36</v>
      </c>
      <c r="I489" s="2">
        <v>0</v>
      </c>
      <c r="J489" s="1">
        <v>65.42</v>
      </c>
      <c r="K489" s="2">
        <v>32.92</v>
      </c>
      <c r="L489" s="2">
        <v>68.28</v>
      </c>
      <c r="M489" s="2">
        <v>22.934</v>
      </c>
      <c r="N489" s="2">
        <v>255.11</v>
      </c>
      <c r="O489" s="2"/>
    </row>
    <row r="490" spans="1:15" ht="13.5">
      <c r="A490" s="1">
        <v>28</v>
      </c>
      <c r="B490" s="1">
        <v>12</v>
      </c>
      <c r="C490" s="1">
        <v>1996</v>
      </c>
      <c r="D490" s="2">
        <v>11.2</v>
      </c>
      <c r="E490" s="1">
        <v>417</v>
      </c>
      <c r="F490" s="2">
        <v>18.76</v>
      </c>
      <c r="G490" s="1">
        <v>1426</v>
      </c>
      <c r="H490" s="2">
        <f t="shared" si="11"/>
        <v>4.98</v>
      </c>
      <c r="I490" s="2">
        <v>0</v>
      </c>
      <c r="J490" s="1">
        <v>95.9</v>
      </c>
      <c r="K490" s="2">
        <v>35.89</v>
      </c>
      <c r="L490" s="2">
        <v>70.4</v>
      </c>
      <c r="M490" s="2">
        <v>18.939</v>
      </c>
      <c r="N490" s="2">
        <v>195.97</v>
      </c>
      <c r="O490" s="2"/>
    </row>
    <row r="491" spans="1:15" ht="13.5">
      <c r="A491" s="1">
        <v>29</v>
      </c>
      <c r="B491" s="1">
        <v>12</v>
      </c>
      <c r="C491" s="1">
        <v>1996</v>
      </c>
      <c r="D491" s="2">
        <v>12.52</v>
      </c>
      <c r="E491" s="1">
        <v>441</v>
      </c>
      <c r="F491" s="2">
        <v>22.98</v>
      </c>
      <c r="G491" s="1">
        <v>857</v>
      </c>
      <c r="H491" s="2">
        <f t="shared" si="11"/>
        <v>7.75</v>
      </c>
      <c r="I491" s="1">
        <v>0</v>
      </c>
      <c r="J491" s="1">
        <v>93.2</v>
      </c>
      <c r="K491" s="2">
        <v>67.27</v>
      </c>
      <c r="L491" s="2">
        <v>29.16</v>
      </c>
      <c r="M491" s="2">
        <v>9.6445</v>
      </c>
      <c r="N491" s="2">
        <v>131.86</v>
      </c>
      <c r="O491" s="2"/>
    </row>
    <row r="492" spans="1:15" ht="13.5">
      <c r="A492" s="1">
        <v>30</v>
      </c>
      <c r="B492" s="1">
        <v>12</v>
      </c>
      <c r="C492" s="1">
        <v>1996</v>
      </c>
      <c r="D492" s="2">
        <v>10.92</v>
      </c>
      <c r="E492" s="1">
        <v>332</v>
      </c>
      <c r="F492" s="2">
        <v>22.98</v>
      </c>
      <c r="G492" s="1">
        <v>913</v>
      </c>
      <c r="H492" s="2">
        <f t="shared" si="11"/>
        <v>6.949999999999999</v>
      </c>
      <c r="I492" s="1">
        <v>29.4</v>
      </c>
      <c r="J492" s="1">
        <v>96.9</v>
      </c>
      <c r="K492" s="2">
        <v>65.57</v>
      </c>
      <c r="L492" s="2">
        <v>22.8</v>
      </c>
      <c r="M492" s="2">
        <v>6.4928</v>
      </c>
      <c r="N492" s="2">
        <v>180.19</v>
      </c>
      <c r="O492" s="2"/>
    </row>
    <row r="493" spans="1:15" ht="13.5">
      <c r="A493" s="1">
        <v>31</v>
      </c>
      <c r="B493" s="1">
        <v>12</v>
      </c>
      <c r="C493" s="1">
        <v>1996</v>
      </c>
      <c r="D493" s="2">
        <v>15.36</v>
      </c>
      <c r="E493" s="1">
        <v>8</v>
      </c>
      <c r="F493" s="2">
        <v>21.45</v>
      </c>
      <c r="G493" s="1">
        <v>1252</v>
      </c>
      <c r="H493" s="2">
        <f t="shared" si="11"/>
        <v>8.405000000000001</v>
      </c>
      <c r="I493" s="1">
        <v>6.8</v>
      </c>
      <c r="J493" s="1">
        <v>100</v>
      </c>
      <c r="K493" s="2">
        <v>65.11</v>
      </c>
      <c r="L493" s="2">
        <v>39.72</v>
      </c>
      <c r="M493" s="2">
        <v>14.301</v>
      </c>
      <c r="N493" s="2">
        <v>117.07</v>
      </c>
      <c r="O493" s="2"/>
    </row>
    <row r="495" spans="1:15" ht="13.5">
      <c r="A495" s="2" t="s">
        <v>1</v>
      </c>
      <c r="B495" s="2"/>
      <c r="C495" s="2"/>
      <c r="D495" s="2">
        <f>AVERAGE(D463:D493)</f>
        <v>10.176580645161291</v>
      </c>
      <c r="E495" s="2"/>
      <c r="F495" s="2">
        <f>AVERAGE(F463:F493)</f>
        <v>22.09064516129033</v>
      </c>
      <c r="G495" s="2"/>
      <c r="I495" s="2"/>
      <c r="J495" s="2">
        <f>AVERAGE(J463:J493)</f>
        <v>90.78709677419354</v>
      </c>
      <c r="K495" s="2">
        <f>AVERAGE(K463:K493)</f>
        <v>47.65387096774192</v>
      </c>
      <c r="L495" s="2"/>
      <c r="M495" s="2">
        <f>AVERAGE(M463:M493)</f>
        <v>16.58034193548387</v>
      </c>
      <c r="N495" s="2">
        <f>AVERAGE(N463:N493)</f>
        <v>213.48329032258056</v>
      </c>
      <c r="O495" s="2"/>
    </row>
    <row r="496" spans="1:15" ht="13.5">
      <c r="A496" s="2" t="s">
        <v>2</v>
      </c>
      <c r="B496" s="2"/>
      <c r="C496" s="2"/>
      <c r="D496" s="2"/>
      <c r="E496" s="2"/>
      <c r="F496" s="2"/>
      <c r="G496" s="2"/>
      <c r="H496" s="2">
        <f>SUM(H463:H493)</f>
        <v>190.142</v>
      </c>
      <c r="I496" s="2">
        <f>SUM(I463:I493)</f>
        <v>75.39999999999999</v>
      </c>
      <c r="J496" s="2"/>
      <c r="K496" s="2"/>
      <c r="L496" s="2"/>
      <c r="M496" s="2"/>
      <c r="N496" s="2"/>
      <c r="O496" s="2"/>
    </row>
    <row r="497" spans="1:15" ht="13.5">
      <c r="A497" s="2" t="s">
        <v>3</v>
      </c>
      <c r="B497" s="2"/>
      <c r="C497" s="2"/>
      <c r="D497" s="2"/>
      <c r="E497" s="2"/>
      <c r="F497" s="2">
        <f>MAX(F463:F493)</f>
        <v>29.23</v>
      </c>
      <c r="G497" s="2"/>
      <c r="I497" s="2"/>
      <c r="J497" s="2">
        <f>MAX(J463:J493)</f>
        <v>100</v>
      </c>
      <c r="K497" s="2"/>
      <c r="L497" s="2">
        <f>MAX(L463:L493)</f>
        <v>78.5</v>
      </c>
      <c r="M497" s="2"/>
      <c r="N497" s="2"/>
      <c r="O497" s="2"/>
    </row>
    <row r="498" spans="1:15" ht="13.5">
      <c r="A498" s="2" t="s">
        <v>4</v>
      </c>
      <c r="B498" s="2"/>
      <c r="C498" s="2"/>
      <c r="D498" s="2">
        <f>MIN(D463:D493)</f>
        <v>2.323</v>
      </c>
      <c r="E498" s="2"/>
      <c r="F498" s="2"/>
      <c r="G498" s="2"/>
      <c r="I498" s="2"/>
      <c r="J498" s="2"/>
      <c r="K498" s="2">
        <f>MIN(K463:K493)</f>
        <v>22.12</v>
      </c>
      <c r="L498" s="2"/>
      <c r="M498" s="2"/>
      <c r="N498" s="2"/>
      <c r="O498" s="2"/>
    </row>
    <row r="499" spans="1:15" ht="13.5">
      <c r="A499" s="2" t="s">
        <v>5</v>
      </c>
      <c r="B499" s="2"/>
      <c r="C499" s="2"/>
      <c r="D499" s="2">
        <f>SUM(D495+F495)/2</f>
        <v>16.13361290322581</v>
      </c>
      <c r="E499" s="2"/>
      <c r="F499" s="2"/>
      <c r="G499" s="2"/>
      <c r="I499" s="2"/>
      <c r="J499" s="2"/>
      <c r="K499" s="2"/>
      <c r="L499" s="2"/>
      <c r="M499" s="2"/>
      <c r="N499" s="2"/>
      <c r="O499" s="2"/>
    </row>
  </sheetData>
  <printOptions gridLines="1"/>
  <pageMargins left="0" right="0" top="0" bottom="0" header="0.5118110236220472" footer="0.5118110236220472"/>
  <pageSetup horizontalDpi="300" verticalDpi="300" orientation="landscape" paperSize="9" r:id="rId1"/>
  <rowBreaks count="11" manualBreakCount="11">
    <brk id="43" max="255" man="1"/>
    <brk id="83" max="255" man="1"/>
    <brk id="125" max="255" man="1"/>
    <brk id="166" max="255" man="1"/>
    <brk id="208" max="255" man="1"/>
    <brk id="249" max="255" man="1"/>
    <brk id="291" max="255" man="1"/>
    <brk id="333" max="255" man="1"/>
    <brk id="374" max="255" man="1"/>
    <brk id="416" max="255" man="1"/>
    <brk id="4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2006-05-21T23:31:03Z</cp:lastPrinted>
  <dcterms:created xsi:type="dcterms:W3CDTF">1998-11-03T01:27:01Z</dcterms:created>
  <dcterms:modified xsi:type="dcterms:W3CDTF">2006-05-22T00:38:44Z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