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<sst xmlns="http://schemas.openxmlformats.org/spreadsheetml/2006/main" count="733" uniqueCount="44">
  <si>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</si>
  <si>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</si>
  <si>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</si>
  <si>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</si>
  <si>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</si>
  <si>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</si>
  <si>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</si>
  <si>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</si>
  <si>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</si>
  <si>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</si>
  <si>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</si>
  <si>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</si>
  <si>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</si>
  <si>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</si>
  <si>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</si>
  <si>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</si>
  <si>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</si>
  <si>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</si>
  <si>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</si>
  <si>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</si>
  <si>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</si>
  <si>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</si>
  <si>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</si>
  <si>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</si>
  <si>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</si>
  <si>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</si>
  <si>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</si>
  <si>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</si>
  <si>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</si>
  <si>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</si>
  <si>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</si>
  <si>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</si>
  <si>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</si>
  <si>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</si>
  <si>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</si>
  <si>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</si>
  <si>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</si>
  <si>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</si>
  <si>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</si>
  <si>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</si>
  <si>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</si>
  <si>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</si>
  <si>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Max and Min air temps have had 3.9°C added to the recorded values from 6-20 Sept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</si>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</sst>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7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98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19921875" style="3" bestFit="1" customWidth="1"/>
    <col min="4" max="4" width="6.09765625" style="3" bestFit="1" customWidth="1"/>
    <col min="5" max="5" width="7.296875" style="3" customWidth="1"/>
    <col min="6" max="6" width="6.69921875" style="3" customWidth="1"/>
    <col min="7" max="7" width="5.3984375" style="3" bestFit="1" customWidth="1"/>
    <col min="8" max="8" width="5.796875" style="3" bestFit="1" customWidth="1"/>
    <col min="9" max="9" width="5.69921875" style="3" customWidth="1"/>
    <col min="10" max="10" width="5.3984375" style="3" bestFit="1" customWidth="1"/>
    <col min="11" max="11" width="6.296875" style="3" bestFit="1" customWidth="1"/>
    <col min="12" max="12" width="7.296875" style="3" customWidth="1"/>
    <col min="13" max="13" width="5.3984375" style="3" bestFit="1" customWidth="1"/>
    <col min="14" max="14" width="7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43</v>
      </c>
    </row>
    <row r="2" ht="13.5">
      <c r="A2" s="1"/>
    </row>
    <row r="3" spans="1:20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  <c r="S3" s="2"/>
      <c r="T3" s="4"/>
    </row>
    <row r="4" spans="4:20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  <c r="S4" s="2"/>
      <c r="T4" s="4"/>
    </row>
    <row r="5" spans="4:20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  <c r="S5" s="2"/>
      <c r="T5" s="4"/>
    </row>
    <row r="6" spans="9:20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  <c r="S6" s="2"/>
      <c r="T6" s="4"/>
    </row>
    <row r="7" spans="1:20" ht="13.5">
      <c r="A7" s="7">
        <v>1</v>
      </c>
      <c r="B7" s="7">
        <v>1</v>
      </c>
      <c r="C7" s="7">
        <v>2001</v>
      </c>
      <c r="D7" s="7">
        <v>0</v>
      </c>
      <c r="E7" s="2">
        <f aca="true" t="shared" si="0" ref="E7:E37">IF((F7+G7)/2-10&lt;=0,0,(F7+G7)/2-10)</f>
        <v>1.520999999999999</v>
      </c>
      <c r="F7" s="6">
        <v>19.83</v>
      </c>
      <c r="G7" s="6">
        <v>3.212</v>
      </c>
      <c r="L7" s="2"/>
      <c r="M7" s="6">
        <v>50.618</v>
      </c>
      <c r="N7" s="6">
        <v>52.68</v>
      </c>
      <c r="O7" s="6">
        <v>15.208</v>
      </c>
      <c r="P7" s="6">
        <v>364.99</v>
      </c>
      <c r="T7" s="4"/>
    </row>
    <row r="8" spans="1:20" ht="13.5">
      <c r="A8" s="7">
        <v>2</v>
      </c>
      <c r="B8" s="7">
        <v>1</v>
      </c>
      <c r="C8" s="7">
        <v>2001</v>
      </c>
      <c r="D8" s="7">
        <v>0</v>
      </c>
      <c r="E8" s="2">
        <f t="shared" si="0"/>
        <v>3.0184999999999995</v>
      </c>
      <c r="F8" s="6">
        <v>19.45</v>
      </c>
      <c r="G8" s="6">
        <v>6.587</v>
      </c>
      <c r="M8" s="6">
        <v>62.654</v>
      </c>
      <c r="N8" s="6">
        <v>58.68</v>
      </c>
      <c r="O8" s="6">
        <v>14.704</v>
      </c>
      <c r="P8" s="6">
        <v>352.88</v>
      </c>
      <c r="Q8" s="6"/>
      <c r="R8" s="6"/>
      <c r="S8" s="6"/>
      <c r="T8" s="4"/>
    </row>
    <row r="9" spans="1:20" ht="13.5">
      <c r="A9" s="7">
        <v>3</v>
      </c>
      <c r="B9" s="7">
        <v>1</v>
      </c>
      <c r="C9" s="7">
        <v>2001</v>
      </c>
      <c r="D9" s="7">
        <v>0</v>
      </c>
      <c r="E9" s="2">
        <f t="shared" si="0"/>
        <v>6.225999999999999</v>
      </c>
      <c r="F9" s="6">
        <v>25.66</v>
      </c>
      <c r="G9" s="6">
        <v>6.792</v>
      </c>
      <c r="M9" s="6">
        <v>68.048</v>
      </c>
      <c r="N9" s="6">
        <v>59.04</v>
      </c>
      <c r="O9" s="6">
        <v>15.959</v>
      </c>
      <c r="P9" s="6">
        <v>383.02</v>
      </c>
      <c r="Q9" s="6"/>
      <c r="R9" s="6"/>
      <c r="S9" s="6"/>
      <c r="T9" s="4"/>
    </row>
    <row r="10" spans="1:20" ht="13.5">
      <c r="A10" s="7">
        <v>4</v>
      </c>
      <c r="B10" s="7">
        <v>1</v>
      </c>
      <c r="C10" s="7">
        <v>2001</v>
      </c>
      <c r="D10" s="7">
        <v>0</v>
      </c>
      <c r="E10" s="2">
        <f t="shared" si="0"/>
        <v>7.369999999999997</v>
      </c>
      <c r="F10" s="6">
        <v>24.4</v>
      </c>
      <c r="G10" s="6">
        <v>10.34</v>
      </c>
      <c r="M10" s="6">
        <v>68.705</v>
      </c>
      <c r="N10" s="6">
        <v>41.52</v>
      </c>
      <c r="O10" s="6">
        <v>13.043</v>
      </c>
      <c r="P10" s="6">
        <v>313.04</v>
      </c>
      <c r="Q10" s="6"/>
      <c r="R10" s="6"/>
      <c r="S10" s="6"/>
      <c r="T10" s="4"/>
    </row>
    <row r="11" spans="1:20" ht="13.5">
      <c r="A11" s="7">
        <v>5</v>
      </c>
      <c r="B11" s="7">
        <v>1</v>
      </c>
      <c r="C11" s="7">
        <v>2001</v>
      </c>
      <c r="D11" s="7">
        <v>0</v>
      </c>
      <c r="E11" s="2">
        <f t="shared" si="0"/>
        <v>7.484999999999999</v>
      </c>
      <c r="F11" s="6">
        <v>24.45</v>
      </c>
      <c r="G11" s="6">
        <v>10.52</v>
      </c>
      <c r="M11" s="6">
        <v>60.869</v>
      </c>
      <c r="N11" s="6">
        <v>40.8</v>
      </c>
      <c r="O11" s="6">
        <v>15.058</v>
      </c>
      <c r="P11" s="6">
        <v>361.38</v>
      </c>
      <c r="Q11" s="6"/>
      <c r="R11" s="6"/>
      <c r="S11" s="6"/>
      <c r="T11" s="4"/>
    </row>
    <row r="12" spans="1:20" ht="13.5">
      <c r="A12" s="7">
        <v>6</v>
      </c>
      <c r="B12" s="7">
        <v>1</v>
      </c>
      <c r="C12" s="7">
        <v>2001</v>
      </c>
      <c r="D12" s="7">
        <v>0</v>
      </c>
      <c r="E12" s="2">
        <f t="shared" si="0"/>
        <v>6.399999999999999</v>
      </c>
      <c r="F12" s="6">
        <v>23.13</v>
      </c>
      <c r="G12" s="6">
        <v>9.67</v>
      </c>
      <c r="M12" s="6">
        <v>70.552</v>
      </c>
      <c r="N12" s="6">
        <v>35.4</v>
      </c>
      <c r="O12" s="6">
        <v>10.755</v>
      </c>
      <c r="P12" s="6">
        <v>258.11</v>
      </c>
      <c r="Q12" s="6"/>
      <c r="R12" s="6"/>
      <c r="S12" s="6"/>
      <c r="T12" s="4"/>
    </row>
    <row r="13" spans="1:20" ht="13.5">
      <c r="A13" s="7">
        <v>7</v>
      </c>
      <c r="B13" s="7">
        <v>1</v>
      </c>
      <c r="C13" s="7">
        <v>2001</v>
      </c>
      <c r="D13" s="7">
        <v>0</v>
      </c>
      <c r="E13" s="2">
        <f t="shared" si="0"/>
        <v>7.370000000000001</v>
      </c>
      <c r="F13" s="6">
        <v>25.17</v>
      </c>
      <c r="G13" s="6">
        <v>9.57</v>
      </c>
      <c r="M13" s="6">
        <v>68.355</v>
      </c>
      <c r="N13" s="6">
        <v>35.4</v>
      </c>
      <c r="O13" s="6">
        <v>11.007</v>
      </c>
      <c r="P13" s="6">
        <v>264.16</v>
      </c>
      <c r="Q13" s="6"/>
      <c r="R13" s="6"/>
      <c r="S13" s="6"/>
      <c r="T13" s="4"/>
    </row>
    <row r="14" spans="1:20" ht="13.5">
      <c r="A14" s="7">
        <v>8</v>
      </c>
      <c r="B14" s="7">
        <v>1</v>
      </c>
      <c r="C14" s="7">
        <v>2001</v>
      </c>
      <c r="D14" s="7">
        <v>0</v>
      </c>
      <c r="E14" s="2">
        <f t="shared" si="0"/>
        <v>9.84</v>
      </c>
      <c r="F14" s="6">
        <v>27.15</v>
      </c>
      <c r="G14" s="6">
        <v>12.53</v>
      </c>
      <c r="M14" s="6">
        <v>67.626</v>
      </c>
      <c r="N14" s="6">
        <v>39.48</v>
      </c>
      <c r="O14" s="6">
        <v>11.964</v>
      </c>
      <c r="P14" s="6">
        <v>287.12</v>
      </c>
      <c r="Q14" s="6"/>
      <c r="R14" s="6"/>
      <c r="S14" s="6"/>
      <c r="T14" s="4"/>
    </row>
    <row r="15" spans="1:20" ht="13.5">
      <c r="A15" s="7">
        <v>9</v>
      </c>
      <c r="B15" s="7">
        <v>1</v>
      </c>
      <c r="C15" s="7">
        <v>2001</v>
      </c>
      <c r="D15" s="7">
        <v>0</v>
      </c>
      <c r="E15" s="2">
        <f t="shared" si="0"/>
        <v>10.46</v>
      </c>
      <c r="F15" s="6">
        <v>25.7</v>
      </c>
      <c r="G15" s="6">
        <v>15.22</v>
      </c>
      <c r="M15" s="6">
        <v>58.037</v>
      </c>
      <c r="N15" s="6">
        <v>44.16</v>
      </c>
      <c r="O15" s="6">
        <v>14.036</v>
      </c>
      <c r="P15" s="6">
        <v>336.87</v>
      </c>
      <c r="Q15" s="6"/>
      <c r="R15" s="6"/>
      <c r="S15" s="6"/>
      <c r="T15" s="4"/>
    </row>
    <row r="16" spans="1:20" ht="13.5">
      <c r="A16" s="7">
        <v>10</v>
      </c>
      <c r="B16" s="7">
        <v>1</v>
      </c>
      <c r="C16" s="7">
        <v>2001</v>
      </c>
      <c r="D16" s="7">
        <v>0</v>
      </c>
      <c r="E16" s="2">
        <f t="shared" si="0"/>
        <v>7.280000000000001</v>
      </c>
      <c r="F16" s="6">
        <v>19.45</v>
      </c>
      <c r="G16" s="6">
        <v>15.11</v>
      </c>
      <c r="M16" s="6">
        <v>78.153</v>
      </c>
      <c r="N16" s="6">
        <v>37.56</v>
      </c>
      <c r="O16" s="6">
        <v>11.656</v>
      </c>
      <c r="P16" s="6">
        <v>279.73</v>
      </c>
      <c r="Q16" s="6"/>
      <c r="R16" s="6"/>
      <c r="S16" s="6"/>
      <c r="T16" s="4"/>
    </row>
    <row r="17" spans="1:20" ht="13.5">
      <c r="A17" s="7">
        <v>11</v>
      </c>
      <c r="B17" s="7">
        <v>1</v>
      </c>
      <c r="C17" s="7">
        <v>2001</v>
      </c>
      <c r="D17" s="7">
        <v>2.6</v>
      </c>
      <c r="E17" s="2">
        <f t="shared" si="0"/>
        <v>6.755000000000003</v>
      </c>
      <c r="F17" s="6">
        <v>20.67</v>
      </c>
      <c r="G17" s="6">
        <v>12.84</v>
      </c>
      <c r="M17" s="6">
        <v>77.043</v>
      </c>
      <c r="N17" s="6">
        <v>50.28</v>
      </c>
      <c r="O17" s="6">
        <v>24.967</v>
      </c>
      <c r="P17" s="6">
        <v>599.21</v>
      </c>
      <c r="Q17" s="6"/>
      <c r="R17" s="6"/>
      <c r="S17" s="6"/>
      <c r="T17" s="4"/>
    </row>
    <row r="18" spans="1:20" ht="13.5">
      <c r="A18" s="7">
        <v>12</v>
      </c>
      <c r="B18" s="7">
        <v>1</v>
      </c>
      <c r="C18" s="7">
        <v>2001</v>
      </c>
      <c r="D18" s="7">
        <v>0</v>
      </c>
      <c r="E18" s="2">
        <f t="shared" si="0"/>
        <v>7.705000000000002</v>
      </c>
      <c r="F18" s="6">
        <v>23.28</v>
      </c>
      <c r="G18" s="6">
        <v>12.13</v>
      </c>
      <c r="M18" s="6">
        <v>61.931</v>
      </c>
      <c r="N18" s="6">
        <v>48.6</v>
      </c>
      <c r="O18" s="6">
        <v>17.044</v>
      </c>
      <c r="P18" s="6">
        <v>409.06</v>
      </c>
      <c r="Q18" s="6"/>
      <c r="R18" s="6"/>
      <c r="S18" s="6"/>
      <c r="T18" s="4"/>
    </row>
    <row r="19" spans="1:20" ht="13.5">
      <c r="A19" s="7">
        <v>13</v>
      </c>
      <c r="B19" s="7">
        <v>1</v>
      </c>
      <c r="C19" s="7">
        <v>2001</v>
      </c>
      <c r="D19" s="7">
        <v>0</v>
      </c>
      <c r="E19" s="2">
        <f t="shared" si="0"/>
        <v>5.545000000000002</v>
      </c>
      <c r="F19" s="6">
        <v>20.17</v>
      </c>
      <c r="G19" s="6">
        <v>10.92</v>
      </c>
      <c r="M19" s="6">
        <v>72.126</v>
      </c>
      <c r="N19" s="6">
        <v>39.96</v>
      </c>
      <c r="O19" s="6">
        <v>11.276</v>
      </c>
      <c r="P19" s="6">
        <v>270.63</v>
      </c>
      <c r="Q19" s="6"/>
      <c r="R19" s="6"/>
      <c r="S19" s="6"/>
      <c r="T19" s="4"/>
    </row>
    <row r="20" spans="1:20" ht="13.5">
      <c r="A20" s="7">
        <v>14</v>
      </c>
      <c r="B20" s="7">
        <v>1</v>
      </c>
      <c r="C20" s="7">
        <v>2001</v>
      </c>
      <c r="D20" s="7">
        <v>0</v>
      </c>
      <c r="E20" s="2">
        <f t="shared" si="0"/>
        <v>5.704999999999998</v>
      </c>
      <c r="F20" s="6">
        <v>19.72</v>
      </c>
      <c r="G20" s="6">
        <v>11.69</v>
      </c>
      <c r="M20" s="6">
        <v>65.185</v>
      </c>
      <c r="N20" s="6">
        <v>63.36</v>
      </c>
      <c r="O20" s="6">
        <v>20.152</v>
      </c>
      <c r="P20" s="6">
        <v>483.66</v>
      </c>
      <c r="Q20" s="6"/>
      <c r="R20" s="6"/>
      <c r="S20" s="6"/>
      <c r="T20" s="4"/>
    </row>
    <row r="21" spans="1:20" ht="13.5">
      <c r="A21" s="7">
        <v>15</v>
      </c>
      <c r="B21" s="7">
        <v>1</v>
      </c>
      <c r="C21" s="7">
        <v>2001</v>
      </c>
      <c r="D21" s="7">
        <v>0</v>
      </c>
      <c r="E21" s="2">
        <f t="shared" si="0"/>
        <v>7.439999999999998</v>
      </c>
      <c r="F21" s="6">
        <v>24.9</v>
      </c>
      <c r="G21" s="6">
        <v>9.98</v>
      </c>
      <c r="M21" s="6">
        <v>57.306</v>
      </c>
      <c r="N21" s="6">
        <v>59.28</v>
      </c>
      <c r="O21" s="6">
        <v>19.585</v>
      </c>
      <c r="P21" s="6">
        <v>470.04</v>
      </c>
      <c r="Q21" s="6"/>
      <c r="R21" s="6"/>
      <c r="S21" s="6"/>
      <c r="T21" s="4"/>
    </row>
    <row r="22" spans="1:20" ht="13.5">
      <c r="A22" s="7">
        <v>16</v>
      </c>
      <c r="B22" s="7">
        <v>1</v>
      </c>
      <c r="C22" s="7">
        <v>2001</v>
      </c>
      <c r="D22" s="7">
        <v>0</v>
      </c>
      <c r="E22" s="2">
        <f t="shared" si="0"/>
        <v>10.364999999999998</v>
      </c>
      <c r="F22" s="6">
        <v>25.58</v>
      </c>
      <c r="G22" s="6">
        <v>15.15</v>
      </c>
      <c r="M22" s="6">
        <v>49.658</v>
      </c>
      <c r="N22" s="6">
        <v>97.1</v>
      </c>
      <c r="O22" s="6">
        <v>32.528</v>
      </c>
      <c r="P22" s="6">
        <v>780.66</v>
      </c>
      <c r="Q22" s="6"/>
      <c r="R22" s="6"/>
      <c r="S22" s="6"/>
      <c r="T22" s="4"/>
    </row>
    <row r="23" spans="1:20" ht="13.5">
      <c r="A23" s="7">
        <v>17</v>
      </c>
      <c r="B23" s="7">
        <v>1</v>
      </c>
      <c r="C23" s="7">
        <v>2001</v>
      </c>
      <c r="D23" s="7">
        <v>0.4</v>
      </c>
      <c r="E23" s="2">
        <f t="shared" si="0"/>
        <v>7.129999999999999</v>
      </c>
      <c r="F23" s="6">
        <v>27.14</v>
      </c>
      <c r="G23" s="6">
        <v>7.12</v>
      </c>
      <c r="M23" s="6">
        <v>47.25</v>
      </c>
      <c r="N23" s="6">
        <v>90.8</v>
      </c>
      <c r="O23" s="6">
        <v>27.793</v>
      </c>
      <c r="P23" s="6">
        <v>667.04</v>
      </c>
      <c r="Q23" s="6"/>
      <c r="R23" s="6"/>
      <c r="S23" s="6"/>
      <c r="T23" s="4"/>
    </row>
    <row r="24" spans="1:20" ht="13.5">
      <c r="A24" s="7">
        <v>18</v>
      </c>
      <c r="B24" s="7">
        <v>1</v>
      </c>
      <c r="C24" s="7">
        <v>2001</v>
      </c>
      <c r="D24" s="7">
        <v>0</v>
      </c>
      <c r="E24" s="2">
        <f t="shared" si="0"/>
        <v>2.620000000000001</v>
      </c>
      <c r="F24" s="6">
        <v>17.23</v>
      </c>
      <c r="G24" s="6">
        <v>8.01</v>
      </c>
      <c r="M24" s="6">
        <v>60.048</v>
      </c>
      <c r="N24" s="6">
        <v>46.56</v>
      </c>
      <c r="O24" s="6">
        <v>12.671</v>
      </c>
      <c r="P24" s="6">
        <v>304.1</v>
      </c>
      <c r="Q24" s="6"/>
      <c r="R24" s="6"/>
      <c r="S24" s="6"/>
      <c r="T24" s="4"/>
    </row>
    <row r="25" spans="1:20" ht="13.5">
      <c r="A25" s="7">
        <v>19</v>
      </c>
      <c r="B25" s="7">
        <v>1</v>
      </c>
      <c r="C25" s="7">
        <v>2001</v>
      </c>
      <c r="D25" s="7">
        <v>0</v>
      </c>
      <c r="E25" s="2">
        <f t="shared" si="0"/>
        <v>7.035</v>
      </c>
      <c r="F25" s="6">
        <v>26.6</v>
      </c>
      <c r="G25" s="6">
        <v>7.47</v>
      </c>
      <c r="M25" s="6">
        <v>70.412</v>
      </c>
      <c r="N25" s="6">
        <v>52.56</v>
      </c>
      <c r="O25" s="6">
        <v>10.949</v>
      </c>
      <c r="P25" s="6">
        <v>262.78</v>
      </c>
      <c r="Q25" s="6"/>
      <c r="R25" s="6"/>
      <c r="S25" s="6"/>
      <c r="T25" s="4"/>
    </row>
    <row r="26" spans="1:20" ht="13.5">
      <c r="A26" s="7">
        <v>20</v>
      </c>
      <c r="B26" s="7">
        <v>1</v>
      </c>
      <c r="C26" s="7">
        <v>2001</v>
      </c>
      <c r="D26" s="7">
        <v>0</v>
      </c>
      <c r="E26" s="2">
        <f t="shared" si="0"/>
        <v>7.830000000000002</v>
      </c>
      <c r="F26" s="6">
        <v>22.1</v>
      </c>
      <c r="G26" s="6">
        <v>13.56</v>
      </c>
      <c r="M26" s="6">
        <v>67.005</v>
      </c>
      <c r="N26" s="6">
        <v>56.4</v>
      </c>
      <c r="O26" s="6">
        <v>15.24</v>
      </c>
      <c r="P26" s="6">
        <v>365.76</v>
      </c>
      <c r="Q26" s="6"/>
      <c r="R26" s="6"/>
      <c r="S26" s="6"/>
      <c r="T26" s="4"/>
    </row>
    <row r="27" spans="1:20" ht="13.5">
      <c r="A27" s="7">
        <v>21</v>
      </c>
      <c r="B27" s="7">
        <v>1</v>
      </c>
      <c r="C27" s="7">
        <v>2001</v>
      </c>
      <c r="D27" s="7">
        <v>0</v>
      </c>
      <c r="E27" s="2">
        <f t="shared" si="0"/>
        <v>8.594999999999999</v>
      </c>
      <c r="F27" s="6">
        <v>26.6</v>
      </c>
      <c r="G27" s="6">
        <v>10.59</v>
      </c>
      <c r="M27" s="6">
        <v>64.274</v>
      </c>
      <c r="N27" s="6">
        <v>71.6</v>
      </c>
      <c r="O27" s="6">
        <v>17.771</v>
      </c>
      <c r="P27" s="6">
        <v>426.5</v>
      </c>
      <c r="Q27" s="6"/>
      <c r="R27" s="6"/>
      <c r="S27" s="6"/>
      <c r="T27" s="4"/>
    </row>
    <row r="28" spans="1:20" ht="13.5">
      <c r="A28" s="7">
        <v>22</v>
      </c>
      <c r="B28" s="7">
        <v>1</v>
      </c>
      <c r="C28" s="7">
        <v>2001</v>
      </c>
      <c r="D28" s="7">
        <v>0</v>
      </c>
      <c r="E28" s="2">
        <f t="shared" si="0"/>
        <v>5.803000000000001</v>
      </c>
      <c r="F28" s="6">
        <v>24.96</v>
      </c>
      <c r="G28" s="6">
        <v>6.646</v>
      </c>
      <c r="M28" s="6">
        <v>57.235</v>
      </c>
      <c r="N28" s="6">
        <v>84.2</v>
      </c>
      <c r="O28" s="6">
        <v>22.717</v>
      </c>
      <c r="P28" s="6">
        <v>545.21</v>
      </c>
      <c r="Q28" s="6"/>
      <c r="R28" s="6"/>
      <c r="S28" s="6"/>
      <c r="T28" s="4"/>
    </row>
    <row r="29" spans="1:20" ht="13.5">
      <c r="A29" s="7">
        <v>23</v>
      </c>
      <c r="B29" s="7">
        <v>1</v>
      </c>
      <c r="C29" s="7">
        <v>2001</v>
      </c>
      <c r="D29" s="7">
        <v>0</v>
      </c>
      <c r="E29" s="2">
        <f t="shared" si="0"/>
        <v>10.639999999999997</v>
      </c>
      <c r="F29" s="6">
        <v>33.66</v>
      </c>
      <c r="G29" s="6">
        <v>7.62</v>
      </c>
      <c r="M29" s="6">
        <v>63.615</v>
      </c>
      <c r="N29" s="6">
        <v>57.96</v>
      </c>
      <c r="O29" s="6">
        <v>13.323</v>
      </c>
      <c r="P29" s="6">
        <v>319.75</v>
      </c>
      <c r="Q29" s="6"/>
      <c r="R29" s="6"/>
      <c r="S29" s="6"/>
      <c r="T29" s="4"/>
    </row>
    <row r="30" spans="1:20" ht="13.5">
      <c r="A30" s="7">
        <v>24</v>
      </c>
      <c r="B30" s="7">
        <v>1</v>
      </c>
      <c r="C30" s="7">
        <v>2001</v>
      </c>
      <c r="D30" s="7">
        <v>0</v>
      </c>
      <c r="E30" s="2">
        <f t="shared" si="0"/>
        <v>10.939999999999998</v>
      </c>
      <c r="F30" s="6">
        <v>23.66</v>
      </c>
      <c r="G30" s="6">
        <v>18.22</v>
      </c>
      <c r="M30" s="6">
        <v>45.572</v>
      </c>
      <c r="N30" s="6">
        <v>73.3</v>
      </c>
      <c r="O30" s="6">
        <v>24.733</v>
      </c>
      <c r="P30" s="6">
        <v>593.6</v>
      </c>
      <c r="Q30" s="6"/>
      <c r="R30" s="6"/>
      <c r="S30" s="6"/>
      <c r="T30" s="4"/>
    </row>
    <row r="31" spans="1:20" ht="13.5">
      <c r="A31" s="7">
        <v>25</v>
      </c>
      <c r="B31" s="7">
        <v>1</v>
      </c>
      <c r="C31" s="7">
        <v>2001</v>
      </c>
      <c r="D31" s="7">
        <v>0</v>
      </c>
      <c r="E31" s="2">
        <f t="shared" si="0"/>
        <v>6.527999999999999</v>
      </c>
      <c r="F31" s="6">
        <v>26.63</v>
      </c>
      <c r="G31" s="6">
        <v>6.426</v>
      </c>
      <c r="M31" s="6">
        <v>64.659</v>
      </c>
      <c r="N31" s="6">
        <v>31.2</v>
      </c>
      <c r="O31" s="6">
        <v>8.4083</v>
      </c>
      <c r="P31" s="6">
        <v>201.8</v>
      </c>
      <c r="Q31" s="6"/>
      <c r="R31" s="6"/>
      <c r="S31" s="6"/>
      <c r="T31" s="4"/>
    </row>
    <row r="32" spans="1:20" ht="13.5">
      <c r="A32" s="7">
        <v>26</v>
      </c>
      <c r="B32" s="7">
        <v>1</v>
      </c>
      <c r="C32" s="7">
        <v>2001</v>
      </c>
      <c r="D32" s="7">
        <v>0</v>
      </c>
      <c r="E32" s="2">
        <f t="shared" si="0"/>
        <v>7.060000000000002</v>
      </c>
      <c r="F32" s="6">
        <v>23.21</v>
      </c>
      <c r="G32" s="6">
        <v>10.91</v>
      </c>
      <c r="M32" s="6">
        <v>64.005</v>
      </c>
      <c r="N32" s="6">
        <v>69</v>
      </c>
      <c r="O32" s="6">
        <v>20.678</v>
      </c>
      <c r="P32" s="6">
        <v>496.28</v>
      </c>
      <c r="Q32" s="6"/>
      <c r="R32" s="6"/>
      <c r="S32" s="6"/>
      <c r="T32" s="4"/>
    </row>
    <row r="33" spans="1:20" ht="13.5">
      <c r="A33" s="7">
        <v>27</v>
      </c>
      <c r="B33" s="7">
        <v>1</v>
      </c>
      <c r="C33" s="7">
        <v>2001</v>
      </c>
      <c r="D33" s="7">
        <v>0</v>
      </c>
      <c r="E33" s="2">
        <f t="shared" si="0"/>
        <v>2.1134999999999984</v>
      </c>
      <c r="F33" s="6">
        <v>19.33</v>
      </c>
      <c r="G33" s="6">
        <v>4.897</v>
      </c>
      <c r="M33" s="6">
        <v>51.954</v>
      </c>
      <c r="N33" s="6">
        <v>82.9</v>
      </c>
      <c r="O33" s="6">
        <v>19.844</v>
      </c>
      <c r="P33" s="6">
        <v>476.26</v>
      </c>
      <c r="Q33" s="6"/>
      <c r="R33" s="6"/>
      <c r="S33" s="6"/>
      <c r="T33" s="4"/>
    </row>
    <row r="34" spans="1:20" ht="13.5">
      <c r="A34" s="7">
        <v>28</v>
      </c>
      <c r="B34" s="7">
        <v>1</v>
      </c>
      <c r="C34" s="7">
        <v>2001</v>
      </c>
      <c r="D34" s="7">
        <v>0</v>
      </c>
      <c r="E34" s="2">
        <f t="shared" si="0"/>
        <v>4.2669999999999995</v>
      </c>
      <c r="F34" s="6">
        <v>22.79</v>
      </c>
      <c r="G34" s="6">
        <v>5.744</v>
      </c>
      <c r="M34" s="6">
        <v>63.702</v>
      </c>
      <c r="N34" s="6">
        <v>44.64</v>
      </c>
      <c r="O34" s="6">
        <v>15.195</v>
      </c>
      <c r="P34" s="6">
        <v>364.67</v>
      </c>
      <c r="Q34" s="6"/>
      <c r="R34" s="6"/>
      <c r="S34" s="6"/>
      <c r="T34" s="4"/>
    </row>
    <row r="35" spans="1:20" ht="13.5">
      <c r="A35" s="7">
        <v>29</v>
      </c>
      <c r="B35" s="7">
        <v>1</v>
      </c>
      <c r="C35" s="7">
        <v>2001</v>
      </c>
      <c r="D35" s="7">
        <v>0</v>
      </c>
      <c r="E35" s="2">
        <f t="shared" si="0"/>
        <v>9.61</v>
      </c>
      <c r="F35" s="6">
        <v>25.49</v>
      </c>
      <c r="G35" s="6">
        <v>13.73</v>
      </c>
      <c r="M35" s="6">
        <v>49.245</v>
      </c>
      <c r="N35" s="6">
        <v>48.36</v>
      </c>
      <c r="O35" s="6">
        <v>22.014</v>
      </c>
      <c r="P35" s="6">
        <v>528.33</v>
      </c>
      <c r="Q35" s="6"/>
      <c r="R35" s="6"/>
      <c r="S35" s="6"/>
      <c r="T35" s="4"/>
    </row>
    <row r="36" spans="1:20" ht="13.5">
      <c r="A36" s="7">
        <v>30</v>
      </c>
      <c r="B36" s="7">
        <v>1</v>
      </c>
      <c r="C36" s="7">
        <v>2001</v>
      </c>
      <c r="D36" s="7">
        <v>0</v>
      </c>
      <c r="E36" s="2">
        <f t="shared" si="0"/>
        <v>7.300000000000001</v>
      </c>
      <c r="F36" s="6">
        <v>27.06</v>
      </c>
      <c r="G36" s="6">
        <v>7.54</v>
      </c>
      <c r="M36" s="6">
        <v>66.047</v>
      </c>
      <c r="N36" s="6">
        <v>38.76</v>
      </c>
      <c r="O36" s="6">
        <v>11.168</v>
      </c>
      <c r="P36" s="6">
        <v>268.03</v>
      </c>
      <c r="Q36" s="6"/>
      <c r="R36" s="6"/>
      <c r="S36" s="6"/>
      <c r="T36" s="4"/>
    </row>
    <row r="37" spans="1:20" ht="13.5">
      <c r="A37" s="7">
        <v>31</v>
      </c>
      <c r="B37" s="7">
        <v>1</v>
      </c>
      <c r="C37" s="7">
        <v>2001</v>
      </c>
      <c r="D37" s="7">
        <v>0</v>
      </c>
      <c r="E37" s="2">
        <f t="shared" si="0"/>
        <v>14.21</v>
      </c>
      <c r="F37" s="6">
        <v>29.6</v>
      </c>
      <c r="G37" s="6">
        <v>18.82</v>
      </c>
      <c r="M37" s="6">
        <v>54.612</v>
      </c>
      <c r="N37" s="6">
        <v>57.48</v>
      </c>
      <c r="O37" s="6">
        <v>24.557</v>
      </c>
      <c r="P37" s="6">
        <v>589.37</v>
      </c>
      <c r="Q37" s="6"/>
      <c r="R37" s="6"/>
      <c r="S37" s="6"/>
      <c r="T37" s="4"/>
    </row>
    <row r="38" spans="1:20" ht="13.5">
      <c r="A38" s="7"/>
      <c r="B38" s="7"/>
      <c r="C38" s="7"/>
      <c r="D38" s="7"/>
      <c r="E38" s="2"/>
      <c r="F38" s="6"/>
      <c r="G38" s="6"/>
      <c r="M38" s="6"/>
      <c r="N38" s="6"/>
      <c r="O38" s="6"/>
      <c r="P38" s="6"/>
      <c r="Q38" s="6"/>
      <c r="R38" s="6"/>
      <c r="S38" s="6"/>
      <c r="T38" s="4"/>
    </row>
    <row r="39" spans="1:20" ht="13.5">
      <c r="A39" s="2" t="s">
        <v>1</v>
      </c>
      <c r="B39" s="2"/>
      <c r="C39" s="2"/>
      <c r="D39" s="2"/>
      <c r="E39" s="2"/>
      <c r="F39" s="2">
        <f>AVERAGE(F7:F37)</f>
        <v>24.024838709677418</v>
      </c>
      <c r="G39" s="2">
        <f>AVERAGE(G7:G37)</f>
        <v>10.308516129032261</v>
      </c>
      <c r="H39" s="2"/>
      <c r="I39" s="2"/>
      <c r="J39" s="2"/>
      <c r="K39" s="2"/>
      <c r="L39" s="2"/>
      <c r="M39" s="2">
        <f>AVERAGE(M8:M38)</f>
        <v>62.529433333333344</v>
      </c>
      <c r="N39" s="2"/>
      <c r="O39" s="2">
        <f>AVERAGE(O7:O37)</f>
        <v>16.967848387096772</v>
      </c>
      <c r="P39" s="2">
        <f>AVERAGE(P7:P37)</f>
        <v>407.2270967741936</v>
      </c>
      <c r="Q39" s="2"/>
      <c r="R39" s="2"/>
      <c r="S39" s="6"/>
      <c r="T39" s="4"/>
    </row>
    <row r="40" spans="1:20" ht="13.5">
      <c r="A40" s="2" t="s">
        <v>2</v>
      </c>
      <c r="B40" s="2"/>
      <c r="C40" s="2"/>
      <c r="D40" s="2">
        <f>SUM(D7:D37)</f>
        <v>3</v>
      </c>
      <c r="E40" s="2">
        <f>SUM(E7:E37)</f>
        <v>222.16699999999994</v>
      </c>
      <c r="F40" s="2"/>
      <c r="G40" s="2"/>
      <c r="H40" s="2"/>
      <c r="I40" s="2"/>
      <c r="J40" s="2"/>
      <c r="K40" s="2"/>
      <c r="L40" s="2"/>
      <c r="M40" s="2"/>
      <c r="N40" s="2"/>
      <c r="P40" s="2">
        <f>SUM(P7:P37)</f>
        <v>12624.040000000003</v>
      </c>
      <c r="S40" s="6"/>
      <c r="T40" s="4"/>
    </row>
    <row r="41" spans="1:20" ht="13.5">
      <c r="A41" s="2" t="s">
        <v>3</v>
      </c>
      <c r="B41" s="2"/>
      <c r="C41" s="2"/>
      <c r="D41" s="2"/>
      <c r="E41" s="2"/>
      <c r="F41" s="2">
        <f>MAX(F7:F37)</f>
        <v>33.66</v>
      </c>
      <c r="G41" s="2"/>
      <c r="H41" s="2"/>
      <c r="I41" s="2"/>
      <c r="J41" s="2"/>
      <c r="K41" s="2"/>
      <c r="L41" s="2"/>
      <c r="M41" s="2"/>
      <c r="N41" s="2">
        <f>MAX(N7:N37)</f>
        <v>97.1</v>
      </c>
      <c r="Q41" s="2"/>
      <c r="R41" s="2"/>
      <c r="S41" s="6"/>
      <c r="T41" s="4"/>
    </row>
    <row r="42" spans="1:20" ht="13.5">
      <c r="A42" s="2" t="s">
        <v>4</v>
      </c>
      <c r="B42" s="2"/>
      <c r="C42" s="2"/>
      <c r="D42" s="2"/>
      <c r="E42" s="2"/>
      <c r="F42" s="2"/>
      <c r="G42" s="2">
        <f>MIN(G7:G37)</f>
        <v>3.212</v>
      </c>
      <c r="H42" s="2"/>
      <c r="I42" s="2"/>
      <c r="J42" s="2"/>
      <c r="K42" s="2"/>
      <c r="L42" s="2"/>
      <c r="M42" s="2"/>
      <c r="N42" s="2"/>
      <c r="Q42" s="2"/>
      <c r="R42" s="2"/>
      <c r="S42" s="6"/>
      <c r="T42" s="4"/>
    </row>
    <row r="43" spans="1:20" ht="13.5">
      <c r="A43" s="2" t="s">
        <v>5</v>
      </c>
      <c r="B43" s="2"/>
      <c r="C43" s="2"/>
      <c r="D43" s="2">
        <f>SUM(F39+G39)/2</f>
        <v>17.16667741935484</v>
      </c>
      <c r="E43" s="2"/>
      <c r="F43" s="2"/>
      <c r="G43" s="2"/>
      <c r="H43" s="2"/>
      <c r="I43" s="2"/>
      <c r="J43" s="2"/>
      <c r="K43" s="2"/>
      <c r="L43" s="2"/>
      <c r="M43" s="2"/>
      <c r="N43" s="2"/>
      <c r="S43" s="6"/>
      <c r="T43" s="4"/>
    </row>
    <row r="44" spans="1:20" ht="13.5">
      <c r="A44" s="1" t="s">
        <v>43</v>
      </c>
      <c r="B44" s="7"/>
      <c r="C44" s="7"/>
      <c r="D44" s="7"/>
      <c r="E44" s="2"/>
      <c r="F44" s="6"/>
      <c r="G44" s="6"/>
      <c r="M44" s="6"/>
      <c r="N44" s="6"/>
      <c r="O44" s="6"/>
      <c r="P44" s="6"/>
      <c r="Q44" s="6"/>
      <c r="R44" s="6"/>
      <c r="S44" s="6"/>
      <c r="T44" s="4"/>
    </row>
    <row r="45" spans="1:20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  <c r="S45" s="6"/>
      <c r="T45" s="4"/>
    </row>
    <row r="46" spans="4:20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  <c r="S46" s="6"/>
      <c r="T46" s="4"/>
    </row>
    <row r="47" spans="4:20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  <c r="S47" s="6"/>
      <c r="T47" s="4"/>
    </row>
    <row r="48" spans="9:20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  <c r="S48" s="6"/>
      <c r="T48" s="4"/>
    </row>
    <row r="49" spans="1:20" ht="13.5">
      <c r="A49" s="7">
        <v>1</v>
      </c>
      <c r="B49" s="7">
        <v>2</v>
      </c>
      <c r="C49" s="7">
        <v>2001</v>
      </c>
      <c r="D49" s="7">
        <v>0</v>
      </c>
      <c r="E49" s="2">
        <f aca="true" t="shared" si="1" ref="E49:E76">IF((F49+G49)/2-10&lt;=0,0,(F49+G49)/2-10)</f>
        <v>5.425000000000001</v>
      </c>
      <c r="F49" s="6">
        <v>19.11</v>
      </c>
      <c r="G49" s="6">
        <v>11.74</v>
      </c>
      <c r="M49" s="6">
        <v>61.004</v>
      </c>
      <c r="N49" s="6">
        <v>60.24</v>
      </c>
      <c r="O49" s="6">
        <v>20.698</v>
      </c>
      <c r="P49" s="6">
        <v>496.76</v>
      </c>
      <c r="Q49" s="6"/>
      <c r="R49" s="6"/>
      <c r="S49" s="6"/>
      <c r="T49" s="4"/>
    </row>
    <row r="50" spans="1:20" ht="13.5">
      <c r="A50" s="7">
        <v>2</v>
      </c>
      <c r="B50" s="7">
        <v>2</v>
      </c>
      <c r="C50" s="7">
        <v>2001</v>
      </c>
      <c r="D50" s="7">
        <v>0</v>
      </c>
      <c r="E50" s="2">
        <f t="shared" si="1"/>
        <v>2.525500000000001</v>
      </c>
      <c r="F50" s="6">
        <v>18.75</v>
      </c>
      <c r="G50" s="6">
        <v>6.301</v>
      </c>
      <c r="M50" s="6">
        <v>65.963</v>
      </c>
      <c r="N50" s="6">
        <v>47.76</v>
      </c>
      <c r="O50" s="6">
        <v>13.049</v>
      </c>
      <c r="P50" s="6">
        <v>313.17</v>
      </c>
      <c r="Q50" s="6"/>
      <c r="R50" s="6"/>
      <c r="S50" s="6"/>
      <c r="T50" s="4"/>
    </row>
    <row r="51" spans="1:20" ht="13.5">
      <c r="A51" s="7">
        <v>3</v>
      </c>
      <c r="B51" s="7">
        <v>2</v>
      </c>
      <c r="C51" s="7">
        <v>2001</v>
      </c>
      <c r="D51" s="7">
        <v>0</v>
      </c>
      <c r="E51" s="2">
        <f t="shared" si="1"/>
        <v>7.739999999999998</v>
      </c>
      <c r="F51" s="6">
        <v>27.22</v>
      </c>
      <c r="G51" s="6">
        <v>8.26</v>
      </c>
      <c r="M51" s="6">
        <v>66.418</v>
      </c>
      <c r="N51" s="6">
        <v>37.92</v>
      </c>
      <c r="O51" s="6">
        <v>9.7724</v>
      </c>
      <c r="P51" s="6">
        <v>234.54</v>
      </c>
      <c r="Q51" s="6"/>
      <c r="R51" s="6"/>
      <c r="S51" s="6"/>
      <c r="T51" s="4"/>
    </row>
    <row r="52" spans="1:20" ht="13.5">
      <c r="A52" s="7">
        <v>4</v>
      </c>
      <c r="B52" s="7">
        <v>2</v>
      </c>
      <c r="C52" s="7">
        <v>2001</v>
      </c>
      <c r="D52" s="7">
        <v>0</v>
      </c>
      <c r="E52" s="2">
        <f t="shared" si="1"/>
        <v>6.199999999999999</v>
      </c>
      <c r="F52" s="6">
        <v>25.3</v>
      </c>
      <c r="G52" s="6">
        <v>7.1</v>
      </c>
      <c r="L52" s="2"/>
      <c r="M52" s="6">
        <v>69.363</v>
      </c>
      <c r="N52" s="6">
        <v>38.64</v>
      </c>
      <c r="O52" s="6">
        <v>12.267</v>
      </c>
      <c r="P52" s="6">
        <v>294.42</v>
      </c>
      <c r="Q52" s="2"/>
      <c r="R52" s="2"/>
      <c r="S52" s="2"/>
      <c r="T52" s="4"/>
    </row>
    <row r="53" spans="1:20" ht="13.5">
      <c r="A53" s="7">
        <v>5</v>
      </c>
      <c r="B53" s="7">
        <v>2</v>
      </c>
      <c r="C53" s="7">
        <v>2001</v>
      </c>
      <c r="D53" s="7">
        <v>0</v>
      </c>
      <c r="E53" s="2">
        <f t="shared" si="1"/>
        <v>11.75</v>
      </c>
      <c r="F53" s="6">
        <v>32.86</v>
      </c>
      <c r="G53" s="6">
        <v>10.64</v>
      </c>
      <c r="L53" s="2"/>
      <c r="M53" s="6">
        <v>54.218</v>
      </c>
      <c r="N53" s="6">
        <v>45.12</v>
      </c>
      <c r="O53" s="6">
        <v>16.502</v>
      </c>
      <c r="P53" s="6">
        <v>396.04</v>
      </c>
      <c r="Q53" s="2"/>
      <c r="T53" s="4"/>
    </row>
    <row r="54" spans="1:20" ht="13.5">
      <c r="A54" s="7">
        <v>6</v>
      </c>
      <c r="B54" s="7">
        <v>2</v>
      </c>
      <c r="C54" s="7">
        <v>2001</v>
      </c>
      <c r="D54" s="7">
        <v>1</v>
      </c>
      <c r="E54" s="2">
        <f t="shared" si="1"/>
        <v>3.2200000000000006</v>
      </c>
      <c r="F54" s="6">
        <v>14.56</v>
      </c>
      <c r="G54" s="6">
        <v>11.88</v>
      </c>
      <c r="L54" s="2"/>
      <c r="M54" s="6">
        <v>61.788</v>
      </c>
      <c r="N54" s="6">
        <v>78.8</v>
      </c>
      <c r="O54" s="6">
        <v>23.611</v>
      </c>
      <c r="P54" s="6">
        <v>566.66</v>
      </c>
      <c r="R54" s="2"/>
      <c r="S54" s="2"/>
      <c r="T54" s="4"/>
    </row>
    <row r="55" spans="1:20" ht="13.5">
      <c r="A55" s="7">
        <v>7</v>
      </c>
      <c r="B55" s="7">
        <v>2</v>
      </c>
      <c r="C55" s="7">
        <v>2001</v>
      </c>
      <c r="D55" s="7">
        <v>2.2</v>
      </c>
      <c r="E55" s="2">
        <f t="shared" si="1"/>
        <v>4.595000000000001</v>
      </c>
      <c r="F55" s="6">
        <v>21.8</v>
      </c>
      <c r="G55" s="6">
        <v>7.39</v>
      </c>
      <c r="L55" s="2"/>
      <c r="M55" s="6">
        <v>74.251</v>
      </c>
      <c r="N55" s="6">
        <v>36.36</v>
      </c>
      <c r="O55" s="6">
        <v>10.04</v>
      </c>
      <c r="P55" s="6">
        <v>240.95</v>
      </c>
      <c r="R55" s="2"/>
      <c r="S55" s="2"/>
      <c r="T55" s="4"/>
    </row>
    <row r="56" spans="1:20" ht="13.5">
      <c r="A56" s="7">
        <v>8</v>
      </c>
      <c r="B56" s="7">
        <v>2</v>
      </c>
      <c r="C56" s="7">
        <v>2001</v>
      </c>
      <c r="D56" s="7">
        <v>0.2</v>
      </c>
      <c r="E56" s="2">
        <f t="shared" si="1"/>
        <v>7.645</v>
      </c>
      <c r="F56" s="6">
        <v>22.87</v>
      </c>
      <c r="G56" s="6">
        <v>12.42</v>
      </c>
      <c r="L56" s="2"/>
      <c r="M56" s="6">
        <v>55.018</v>
      </c>
      <c r="N56" s="6">
        <v>40.68</v>
      </c>
      <c r="O56" s="6">
        <v>15.943</v>
      </c>
      <c r="P56" s="6">
        <v>382.63</v>
      </c>
      <c r="T56" s="4"/>
    </row>
    <row r="57" spans="1:20" ht="13.5">
      <c r="A57" s="7">
        <v>9</v>
      </c>
      <c r="B57" s="7">
        <v>2</v>
      </c>
      <c r="C57" s="7">
        <v>2001</v>
      </c>
      <c r="D57" s="7">
        <v>0</v>
      </c>
      <c r="E57" s="2">
        <f t="shared" si="1"/>
        <v>6.420000000000002</v>
      </c>
      <c r="F57" s="6">
        <v>25.1</v>
      </c>
      <c r="G57" s="6">
        <v>7.74</v>
      </c>
      <c r="M57" s="6">
        <v>73.168</v>
      </c>
      <c r="N57" s="6">
        <v>42.24</v>
      </c>
      <c r="O57" s="6">
        <v>12.407</v>
      </c>
      <c r="P57" s="6">
        <v>297.76</v>
      </c>
      <c r="Q57" s="6"/>
      <c r="R57" s="6"/>
      <c r="S57" s="6"/>
      <c r="T57" s="4"/>
    </row>
    <row r="58" spans="1:20" ht="13.5">
      <c r="A58" s="7">
        <v>10</v>
      </c>
      <c r="B58" s="7">
        <v>2</v>
      </c>
      <c r="C58" s="7">
        <v>2001</v>
      </c>
      <c r="D58" s="7">
        <v>0</v>
      </c>
      <c r="E58" s="2">
        <f t="shared" si="1"/>
        <v>12.46</v>
      </c>
      <c r="F58" s="6">
        <v>30.64</v>
      </c>
      <c r="G58" s="6">
        <v>14.28</v>
      </c>
      <c r="M58" s="6">
        <v>47.863</v>
      </c>
      <c r="N58" s="6">
        <v>51.48</v>
      </c>
      <c r="O58" s="6">
        <v>19.98</v>
      </c>
      <c r="P58" s="6">
        <v>479.51</v>
      </c>
      <c r="Q58" s="6"/>
      <c r="R58" s="6"/>
      <c r="S58" s="6"/>
      <c r="T58" s="4"/>
    </row>
    <row r="59" spans="1:20" ht="13.5">
      <c r="A59" s="7">
        <v>11</v>
      </c>
      <c r="B59" s="7">
        <v>2</v>
      </c>
      <c r="C59" s="7">
        <v>2001</v>
      </c>
      <c r="D59" s="7">
        <v>0</v>
      </c>
      <c r="E59" s="2">
        <f t="shared" si="1"/>
        <v>14.329999999999998</v>
      </c>
      <c r="F59" s="6">
        <v>29.3</v>
      </c>
      <c r="G59" s="6">
        <v>19.36</v>
      </c>
      <c r="M59" s="6">
        <v>37.636</v>
      </c>
      <c r="N59" s="6">
        <v>58.08</v>
      </c>
      <c r="O59" s="6">
        <v>23.922</v>
      </c>
      <c r="P59" s="6">
        <v>574.13</v>
      </c>
      <c r="Q59" s="6"/>
      <c r="R59" s="6"/>
      <c r="S59" s="6"/>
      <c r="T59" s="4"/>
    </row>
    <row r="60" spans="1:20" ht="13.5">
      <c r="A60" s="7">
        <v>12</v>
      </c>
      <c r="B60" s="7">
        <v>2</v>
      </c>
      <c r="C60" s="7">
        <v>2001</v>
      </c>
      <c r="D60" s="7">
        <v>0.8</v>
      </c>
      <c r="E60" s="2">
        <f t="shared" si="1"/>
        <v>7.895</v>
      </c>
      <c r="F60" s="6">
        <v>20.89</v>
      </c>
      <c r="G60" s="6">
        <v>14.9</v>
      </c>
      <c r="M60" s="6">
        <v>70.573</v>
      </c>
      <c r="N60" s="6">
        <v>47.16</v>
      </c>
      <c r="O60" s="6">
        <v>8.5317</v>
      </c>
      <c r="P60" s="6">
        <v>204.76</v>
      </c>
      <c r="Q60" s="6"/>
      <c r="R60" s="6"/>
      <c r="S60" s="6"/>
      <c r="T60" s="4"/>
    </row>
    <row r="61" spans="1:20" ht="13.5">
      <c r="A61" s="7">
        <v>13</v>
      </c>
      <c r="B61" s="7">
        <v>2</v>
      </c>
      <c r="C61" s="7">
        <v>2001</v>
      </c>
      <c r="D61" s="7">
        <v>2</v>
      </c>
      <c r="E61" s="2">
        <f t="shared" si="1"/>
        <v>7.925000000000001</v>
      </c>
      <c r="F61" s="6">
        <v>24.48</v>
      </c>
      <c r="G61" s="6">
        <v>11.37</v>
      </c>
      <c r="M61" s="6">
        <v>79.73</v>
      </c>
      <c r="N61" s="6">
        <v>50.88</v>
      </c>
      <c r="O61" s="6">
        <v>12.399</v>
      </c>
      <c r="P61" s="6">
        <v>297.58</v>
      </c>
      <c r="Q61" s="6"/>
      <c r="R61" s="6"/>
      <c r="S61" s="6"/>
      <c r="T61" s="4"/>
    </row>
    <row r="62" spans="1:20" ht="13.5">
      <c r="A62" s="7">
        <v>14</v>
      </c>
      <c r="B62" s="7">
        <v>2</v>
      </c>
      <c r="C62" s="7">
        <v>2001</v>
      </c>
      <c r="D62" s="7">
        <v>0</v>
      </c>
      <c r="E62" s="2">
        <f t="shared" si="1"/>
        <v>13.135000000000002</v>
      </c>
      <c r="F62" s="6">
        <v>33.53</v>
      </c>
      <c r="G62" s="6">
        <v>12.74</v>
      </c>
      <c r="M62" s="6">
        <v>66.914</v>
      </c>
      <c r="N62" s="6">
        <v>59.4</v>
      </c>
      <c r="O62" s="6">
        <v>15.667</v>
      </c>
      <c r="P62" s="6">
        <v>376</v>
      </c>
      <c r="Q62" s="6"/>
      <c r="R62" s="6"/>
      <c r="S62" s="6"/>
      <c r="T62" s="4"/>
    </row>
    <row r="63" spans="1:20" ht="13.5">
      <c r="A63" s="7">
        <v>15</v>
      </c>
      <c r="B63" s="7">
        <v>2</v>
      </c>
      <c r="C63" s="7">
        <v>2001</v>
      </c>
      <c r="D63" s="7">
        <v>0</v>
      </c>
      <c r="E63" s="2">
        <f t="shared" si="1"/>
        <v>17.215</v>
      </c>
      <c r="F63" s="6">
        <v>32.64</v>
      </c>
      <c r="G63" s="6">
        <v>21.79</v>
      </c>
      <c r="M63" s="6">
        <v>47.608</v>
      </c>
      <c r="N63" s="6">
        <v>63.6</v>
      </c>
      <c r="O63" s="6">
        <v>22.121</v>
      </c>
      <c r="P63" s="6">
        <v>530.91</v>
      </c>
      <c r="Q63" s="6"/>
      <c r="R63" s="6"/>
      <c r="S63" s="6"/>
      <c r="T63" s="4"/>
    </row>
    <row r="64" spans="1:16" ht="13.5">
      <c r="A64" s="7">
        <v>16</v>
      </c>
      <c r="B64" s="7">
        <v>2</v>
      </c>
      <c r="C64" s="7">
        <v>2001</v>
      </c>
      <c r="D64" s="7">
        <v>0</v>
      </c>
      <c r="E64" s="2">
        <f t="shared" si="1"/>
        <v>14.759999999999998</v>
      </c>
      <c r="F64" s="6">
        <v>28.69</v>
      </c>
      <c r="G64" s="6">
        <v>20.83</v>
      </c>
      <c r="M64" s="6">
        <v>64.329</v>
      </c>
      <c r="N64" s="6">
        <v>73.9</v>
      </c>
      <c r="O64" s="6">
        <v>23.228</v>
      </c>
      <c r="P64" s="6">
        <v>557.47</v>
      </c>
    </row>
    <row r="65" spans="1:16" ht="13.5">
      <c r="A65" s="7">
        <v>17</v>
      </c>
      <c r="B65" s="7">
        <v>2</v>
      </c>
      <c r="C65" s="7">
        <v>2001</v>
      </c>
      <c r="D65" s="7">
        <v>0</v>
      </c>
      <c r="E65" s="2">
        <f t="shared" si="1"/>
        <v>7.879999999999999</v>
      </c>
      <c r="F65" s="6">
        <v>20.13</v>
      </c>
      <c r="G65" s="6">
        <v>15.63</v>
      </c>
      <c r="M65" s="6">
        <v>75.126</v>
      </c>
      <c r="N65" s="6">
        <v>52.2</v>
      </c>
      <c r="O65" s="6">
        <v>14.171</v>
      </c>
      <c r="P65" s="6">
        <v>340.11</v>
      </c>
    </row>
    <row r="66" spans="1:16" ht="13.5">
      <c r="A66" s="7">
        <v>18</v>
      </c>
      <c r="B66" s="7">
        <v>2</v>
      </c>
      <c r="C66" s="7">
        <v>2001</v>
      </c>
      <c r="D66" s="7">
        <v>0</v>
      </c>
      <c r="E66" s="2">
        <f t="shared" si="1"/>
        <v>6.329999999999998</v>
      </c>
      <c r="F66" s="6">
        <v>21.25</v>
      </c>
      <c r="G66" s="6">
        <v>11.41</v>
      </c>
      <c r="M66" s="6">
        <v>80.133</v>
      </c>
      <c r="N66" s="6">
        <v>38.16</v>
      </c>
      <c r="O66" s="6">
        <v>10.866</v>
      </c>
      <c r="P66" s="6">
        <v>260.79</v>
      </c>
    </row>
    <row r="67" spans="1:16" ht="13.5">
      <c r="A67" s="7">
        <v>19</v>
      </c>
      <c r="B67" s="7">
        <v>2</v>
      </c>
      <c r="C67" s="7">
        <v>2001</v>
      </c>
      <c r="D67" s="7">
        <v>0</v>
      </c>
      <c r="E67" s="2">
        <f t="shared" si="1"/>
        <v>5.645</v>
      </c>
      <c r="F67" s="6">
        <v>23.81</v>
      </c>
      <c r="G67" s="6">
        <v>7.48</v>
      </c>
      <c r="M67" s="6">
        <v>72.548</v>
      </c>
      <c r="N67" s="6">
        <v>38.04</v>
      </c>
      <c r="O67" s="6">
        <v>12.361</v>
      </c>
      <c r="P67" s="6">
        <v>296.66</v>
      </c>
    </row>
    <row r="68" spans="1:16" ht="13.5">
      <c r="A68" s="7">
        <v>20</v>
      </c>
      <c r="B68" s="7">
        <v>2</v>
      </c>
      <c r="C68" s="7">
        <v>2001</v>
      </c>
      <c r="D68" s="7">
        <v>0</v>
      </c>
      <c r="E68" s="2">
        <f t="shared" si="1"/>
        <v>10.79</v>
      </c>
      <c r="F68" s="6">
        <v>30.3</v>
      </c>
      <c r="G68" s="6">
        <v>11.28</v>
      </c>
      <c r="M68" s="6">
        <v>66.763</v>
      </c>
      <c r="N68" s="6">
        <v>45.6</v>
      </c>
      <c r="O68" s="6">
        <v>14.775</v>
      </c>
      <c r="P68" s="6">
        <v>354.59</v>
      </c>
    </row>
    <row r="69" spans="1:16" ht="13.5">
      <c r="A69" s="7">
        <v>21</v>
      </c>
      <c r="B69" s="7">
        <v>2</v>
      </c>
      <c r="C69" s="7">
        <v>2001</v>
      </c>
      <c r="D69" s="7">
        <v>0</v>
      </c>
      <c r="E69" s="2">
        <f t="shared" si="1"/>
        <v>6.094999999999999</v>
      </c>
      <c r="F69" s="6">
        <v>23.34</v>
      </c>
      <c r="G69" s="6">
        <v>8.85</v>
      </c>
      <c r="M69" s="6">
        <v>67.486</v>
      </c>
      <c r="N69" s="6">
        <v>55.8</v>
      </c>
      <c r="O69" s="6">
        <v>11.52</v>
      </c>
      <c r="P69" s="6">
        <v>276.48</v>
      </c>
    </row>
    <row r="70" spans="1:16" ht="13.5">
      <c r="A70" s="7">
        <v>22</v>
      </c>
      <c r="B70" s="7">
        <v>2</v>
      </c>
      <c r="C70" s="7">
        <v>2001</v>
      </c>
      <c r="D70" s="7">
        <v>0</v>
      </c>
      <c r="E70" s="2">
        <f t="shared" si="1"/>
        <v>12.615000000000002</v>
      </c>
      <c r="F70" s="6">
        <v>35.39</v>
      </c>
      <c r="G70" s="6">
        <v>9.84</v>
      </c>
      <c r="M70" s="6">
        <v>44.593</v>
      </c>
      <c r="N70" s="6">
        <v>49.8</v>
      </c>
      <c r="O70" s="6">
        <v>16.078</v>
      </c>
      <c r="P70" s="6">
        <v>385.86</v>
      </c>
    </row>
    <row r="71" spans="1:16" ht="13.5">
      <c r="A71" s="7">
        <v>23</v>
      </c>
      <c r="B71" s="7">
        <v>2</v>
      </c>
      <c r="C71" s="7">
        <v>2001</v>
      </c>
      <c r="D71" s="7">
        <v>0</v>
      </c>
      <c r="E71" s="2">
        <f t="shared" si="1"/>
        <v>8.39</v>
      </c>
      <c r="F71" s="6">
        <v>20.55</v>
      </c>
      <c r="G71" s="6">
        <v>16.23</v>
      </c>
      <c r="M71" s="6">
        <v>59.541</v>
      </c>
      <c r="N71" s="6">
        <v>54.84</v>
      </c>
      <c r="O71" s="6">
        <v>20.514</v>
      </c>
      <c r="P71" s="6">
        <v>492.34</v>
      </c>
    </row>
    <row r="72" spans="1:16" ht="13.5">
      <c r="A72" s="7">
        <v>24</v>
      </c>
      <c r="B72" s="7">
        <v>2</v>
      </c>
      <c r="C72" s="7">
        <v>2001</v>
      </c>
      <c r="D72" s="7">
        <v>0</v>
      </c>
      <c r="E72" s="2">
        <f t="shared" si="1"/>
        <v>9.364999999999998</v>
      </c>
      <c r="F72" s="6">
        <v>28.74</v>
      </c>
      <c r="G72" s="6">
        <v>9.99</v>
      </c>
      <c r="M72" s="6">
        <v>68.07</v>
      </c>
      <c r="N72" s="6">
        <v>37.8</v>
      </c>
      <c r="O72" s="6">
        <v>12.16</v>
      </c>
      <c r="P72" s="6">
        <v>291.83</v>
      </c>
    </row>
    <row r="73" spans="1:16" ht="13.5">
      <c r="A73" s="7">
        <v>25</v>
      </c>
      <c r="B73" s="7">
        <v>2</v>
      </c>
      <c r="C73" s="7">
        <v>2001</v>
      </c>
      <c r="D73" s="7">
        <v>0</v>
      </c>
      <c r="E73" s="2">
        <f t="shared" si="1"/>
        <v>7.655000000000001</v>
      </c>
      <c r="F73" s="6">
        <v>25.08</v>
      </c>
      <c r="G73" s="6">
        <v>10.23</v>
      </c>
      <c r="M73" s="6">
        <v>76.118</v>
      </c>
      <c r="N73" s="6">
        <v>36.36</v>
      </c>
      <c r="O73" s="6">
        <v>11.155</v>
      </c>
      <c r="P73" s="6">
        <v>267.72</v>
      </c>
    </row>
    <row r="74" spans="1:16" ht="13.5">
      <c r="A74" s="7">
        <v>26</v>
      </c>
      <c r="B74" s="7">
        <v>2</v>
      </c>
      <c r="C74" s="7">
        <v>2001</v>
      </c>
      <c r="D74" s="7">
        <v>0</v>
      </c>
      <c r="E74" s="2">
        <f t="shared" si="1"/>
        <v>6.949999999999999</v>
      </c>
      <c r="F74" s="6">
        <v>22.07</v>
      </c>
      <c r="G74" s="6">
        <v>11.83</v>
      </c>
      <c r="M74" s="6">
        <v>78.489</v>
      </c>
      <c r="N74" s="6">
        <v>37.8</v>
      </c>
      <c r="O74" s="6">
        <v>13.589</v>
      </c>
      <c r="P74" s="6">
        <v>326.13</v>
      </c>
    </row>
    <row r="75" spans="1:16" ht="13.5">
      <c r="A75" s="7">
        <v>27</v>
      </c>
      <c r="B75" s="7">
        <v>2</v>
      </c>
      <c r="C75" s="7">
        <v>2001</v>
      </c>
      <c r="D75" s="7">
        <v>0</v>
      </c>
      <c r="E75" s="2">
        <f t="shared" si="1"/>
        <v>10.175</v>
      </c>
      <c r="F75" s="6">
        <v>26.29</v>
      </c>
      <c r="G75" s="6">
        <v>14.06</v>
      </c>
      <c r="M75" s="6">
        <v>74.124</v>
      </c>
      <c r="N75" s="6">
        <v>41.64</v>
      </c>
      <c r="O75" s="6">
        <v>12.817</v>
      </c>
      <c r="P75" s="6">
        <v>307.6</v>
      </c>
    </row>
    <row r="76" spans="1:16" ht="13.5">
      <c r="A76" s="7">
        <v>28</v>
      </c>
      <c r="B76" s="7">
        <v>2</v>
      </c>
      <c r="C76" s="7">
        <v>2001</v>
      </c>
      <c r="D76" s="7">
        <v>0</v>
      </c>
      <c r="E76" s="2">
        <f t="shared" si="1"/>
        <v>10.045000000000002</v>
      </c>
      <c r="F76" s="6">
        <v>27.64</v>
      </c>
      <c r="G76" s="6">
        <v>12.45</v>
      </c>
      <c r="M76" s="6">
        <v>71.354</v>
      </c>
      <c r="N76" s="6">
        <v>35.52</v>
      </c>
      <c r="O76" s="6">
        <v>8.8838</v>
      </c>
      <c r="P76" s="6">
        <v>213.21</v>
      </c>
    </row>
    <row r="77" spans="1:16" ht="13.5">
      <c r="A77" s="7"/>
      <c r="B77" s="7"/>
      <c r="C77" s="7"/>
      <c r="D77" s="7"/>
      <c r="E77" s="2"/>
      <c r="F77" s="6"/>
      <c r="G77" s="6"/>
      <c r="M77" s="6"/>
      <c r="N77" s="6"/>
      <c r="O77" s="6"/>
      <c r="P77" s="6"/>
    </row>
    <row r="78" spans="1:18" ht="13.5">
      <c r="A78" s="2" t="s">
        <v>1</v>
      </c>
      <c r="B78" s="2"/>
      <c r="C78" s="2"/>
      <c r="D78" s="2"/>
      <c r="E78" s="2"/>
      <c r="F78" s="2">
        <f>AVERAGE(F49:F76)</f>
        <v>25.440357142857142</v>
      </c>
      <c r="G78" s="2">
        <f>AVERAGE(G49:G76)</f>
        <v>12.07217857142857</v>
      </c>
      <c r="H78" s="2"/>
      <c r="I78" s="2"/>
      <c r="J78" s="2"/>
      <c r="K78" s="2"/>
      <c r="L78" s="2"/>
      <c r="M78" s="2">
        <f>AVERAGE(M49:M76)</f>
        <v>65.36389285714286</v>
      </c>
      <c r="N78" s="2"/>
      <c r="O78" s="2">
        <f>AVERAGE(O49:O76)</f>
        <v>14.96528214285714</v>
      </c>
      <c r="P78" s="2">
        <f>AVERAGE(P49:P76)</f>
        <v>359.1646428571427</v>
      </c>
      <c r="Q78" s="2"/>
      <c r="R78" s="2"/>
    </row>
    <row r="79" spans="1:16" ht="13.5">
      <c r="A79" s="2" t="s">
        <v>2</v>
      </c>
      <c r="B79" s="2"/>
      <c r="C79" s="2"/>
      <c r="D79" s="2">
        <f>SUM(D49:D76)</f>
        <v>6.2</v>
      </c>
      <c r="E79" s="2">
        <f>SUM(E49:E76)</f>
        <v>245.1755</v>
      </c>
      <c r="F79" s="2"/>
      <c r="G79" s="2"/>
      <c r="H79" s="2"/>
      <c r="I79" s="2"/>
      <c r="J79" s="2"/>
      <c r="K79" s="2"/>
      <c r="L79" s="2"/>
      <c r="M79" s="2"/>
      <c r="N79" s="2"/>
      <c r="P79" s="2">
        <f>SUM(P49:P76)</f>
        <v>10056.609999999997</v>
      </c>
    </row>
    <row r="80" spans="1:18" ht="13.5">
      <c r="A80" s="2" t="s">
        <v>3</v>
      </c>
      <c r="B80" s="2"/>
      <c r="C80" s="2"/>
      <c r="D80" s="2"/>
      <c r="E80" s="2"/>
      <c r="F80" s="2">
        <f>MAX(F49:F76)</f>
        <v>35.39</v>
      </c>
      <c r="G80" s="2"/>
      <c r="H80" s="2"/>
      <c r="I80" s="2"/>
      <c r="J80" s="2"/>
      <c r="K80" s="2"/>
      <c r="L80" s="2"/>
      <c r="M80" s="2"/>
      <c r="N80" s="2">
        <f>MAX(N49:N76)</f>
        <v>78.8</v>
      </c>
      <c r="Q80" s="2"/>
      <c r="R80" s="2"/>
    </row>
    <row r="81" spans="1:18" ht="13.5">
      <c r="A81" s="2" t="s">
        <v>4</v>
      </c>
      <c r="B81" s="2"/>
      <c r="C81" s="2"/>
      <c r="D81" s="2"/>
      <c r="E81" s="2"/>
      <c r="F81" s="2"/>
      <c r="G81" s="2">
        <f>MIN(G49:G76)</f>
        <v>6.301</v>
      </c>
      <c r="H81" s="2"/>
      <c r="I81" s="2"/>
      <c r="J81" s="2"/>
      <c r="K81" s="2"/>
      <c r="L81" s="2"/>
      <c r="M81" s="2"/>
      <c r="N81" s="2"/>
      <c r="Q81" s="2"/>
      <c r="R81" s="2"/>
    </row>
    <row r="82" spans="1:14" ht="13.5">
      <c r="A82" s="2" t="s">
        <v>5</v>
      </c>
      <c r="B82" s="2"/>
      <c r="C82" s="2"/>
      <c r="D82" s="2">
        <f>SUM(F78+G78)/2</f>
        <v>18.756267857142856</v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6" ht="13.5">
      <c r="A83" s="1" t="s">
        <v>43</v>
      </c>
      <c r="B83" s="7"/>
      <c r="C83" s="7"/>
      <c r="D83" s="7"/>
      <c r="E83" s="2"/>
      <c r="F83" s="6"/>
      <c r="G83" s="6"/>
      <c r="M83" s="6"/>
      <c r="N83" s="6"/>
      <c r="O83" s="6"/>
      <c r="P83" s="6"/>
    </row>
    <row r="84" spans="1:18" ht="13.5">
      <c r="A84" s="3" t="s">
        <v>0</v>
      </c>
      <c r="B84" s="3" t="s">
        <v>6</v>
      </c>
      <c r="C84" s="3" t="s">
        <v>7</v>
      </c>
      <c r="D84" s="3" t="s">
        <v>14</v>
      </c>
      <c r="E84" s="3" t="s">
        <v>12</v>
      </c>
      <c r="F84" s="3" t="s">
        <v>11</v>
      </c>
      <c r="G84" s="3" t="s">
        <v>8</v>
      </c>
      <c r="H84" s="3" t="s">
        <v>8</v>
      </c>
      <c r="I84" s="3" t="s">
        <v>39</v>
      </c>
      <c r="J84" s="3" t="s">
        <v>39</v>
      </c>
      <c r="K84" s="3" t="s">
        <v>41</v>
      </c>
      <c r="L84" s="3" t="s">
        <v>40</v>
      </c>
      <c r="M84" s="3" t="s">
        <v>17</v>
      </c>
      <c r="N84" s="3" t="s">
        <v>11</v>
      </c>
      <c r="O84" s="3" t="s">
        <v>22</v>
      </c>
      <c r="P84" s="3" t="s">
        <v>35</v>
      </c>
      <c r="Q84" s="3" t="s">
        <v>39</v>
      </c>
      <c r="R84" s="3" t="s">
        <v>39</v>
      </c>
    </row>
    <row r="85" spans="4:18" ht="13.5">
      <c r="D85" s="3" t="s">
        <v>15</v>
      </c>
      <c r="E85" s="3" t="s">
        <v>13</v>
      </c>
      <c r="F85" s="3" t="s">
        <v>9</v>
      </c>
      <c r="G85" s="3" t="s">
        <v>9</v>
      </c>
      <c r="H85" s="3" t="s">
        <v>38</v>
      </c>
      <c r="I85" s="3" t="s">
        <v>10</v>
      </c>
      <c r="J85" s="3" t="s">
        <v>10</v>
      </c>
      <c r="K85" s="3" t="s">
        <v>37</v>
      </c>
      <c r="L85" s="3" t="s">
        <v>36</v>
      </c>
      <c r="M85" s="3" t="s">
        <v>35</v>
      </c>
      <c r="N85" s="3" t="s">
        <v>19</v>
      </c>
      <c r="O85" s="3" t="s">
        <v>19</v>
      </c>
      <c r="P85" s="3" t="s">
        <v>19</v>
      </c>
      <c r="Q85" s="3" t="s">
        <v>34</v>
      </c>
      <c r="R85" s="3" t="s">
        <v>34</v>
      </c>
    </row>
    <row r="86" spans="4:18" ht="13.5">
      <c r="D86" s="3" t="s">
        <v>16</v>
      </c>
      <c r="E86" s="3" t="s">
        <v>33</v>
      </c>
      <c r="F86" s="3" t="s">
        <v>10</v>
      </c>
      <c r="G86" s="3" t="s">
        <v>10</v>
      </c>
      <c r="H86" s="3" t="s">
        <v>10</v>
      </c>
      <c r="I86" s="3" t="s">
        <v>32</v>
      </c>
      <c r="J86" s="3" t="s">
        <v>31</v>
      </c>
      <c r="M86" s="3" t="s">
        <v>30</v>
      </c>
      <c r="N86" s="3" t="s">
        <v>20</v>
      </c>
      <c r="O86" s="3" t="s">
        <v>20</v>
      </c>
      <c r="P86" s="3" t="s">
        <v>29</v>
      </c>
      <c r="Q86" s="3" t="s">
        <v>28</v>
      </c>
      <c r="R86" s="3" t="s">
        <v>27</v>
      </c>
    </row>
    <row r="87" spans="9:18" ht="13.5">
      <c r="I87" s="3" t="s">
        <v>26</v>
      </c>
      <c r="J87" s="3" t="s">
        <v>26</v>
      </c>
      <c r="K87" s="3" t="s">
        <v>25</v>
      </c>
      <c r="L87" s="3" t="s">
        <v>24</v>
      </c>
      <c r="N87" s="3" t="s">
        <v>21</v>
      </c>
      <c r="O87" s="3" t="s">
        <v>21</v>
      </c>
      <c r="P87" s="3" t="s">
        <v>23</v>
      </c>
      <c r="Q87" s="3" t="s">
        <v>18</v>
      </c>
      <c r="R87" s="3" t="s">
        <v>18</v>
      </c>
    </row>
    <row r="88" spans="1:16" ht="13.5">
      <c r="A88" s="7">
        <v>1</v>
      </c>
      <c r="B88" s="7">
        <v>3</v>
      </c>
      <c r="C88" s="7">
        <v>2001</v>
      </c>
      <c r="D88" s="7">
        <v>0</v>
      </c>
      <c r="E88" s="2">
        <f aca="true" t="shared" si="2" ref="E88:E118">IF((F88+G88)/2-10&lt;=0,0,(F88+G88)/2-10)</f>
        <v>12.84</v>
      </c>
      <c r="F88" s="6">
        <v>29.7</v>
      </c>
      <c r="G88" s="6">
        <v>15.98</v>
      </c>
      <c r="M88" s="6">
        <v>68.85</v>
      </c>
      <c r="N88" s="6">
        <v>51</v>
      </c>
      <c r="O88" s="6">
        <v>14.042</v>
      </c>
      <c r="P88" s="6">
        <v>337.02</v>
      </c>
    </row>
    <row r="89" spans="1:16" ht="13.5">
      <c r="A89" s="7">
        <v>2</v>
      </c>
      <c r="B89" s="7">
        <v>3</v>
      </c>
      <c r="C89" s="7">
        <v>2001</v>
      </c>
      <c r="D89" s="7">
        <v>0</v>
      </c>
      <c r="E89" s="2">
        <f t="shared" si="2"/>
        <v>4.73</v>
      </c>
      <c r="F89" s="6">
        <v>15.76</v>
      </c>
      <c r="G89" s="6">
        <v>13.7</v>
      </c>
      <c r="M89" s="6">
        <v>64.162</v>
      </c>
      <c r="N89" s="6">
        <v>61.92</v>
      </c>
      <c r="O89" s="6">
        <v>26.09</v>
      </c>
      <c r="P89" s="6">
        <v>626.17</v>
      </c>
    </row>
    <row r="90" spans="1:16" ht="13.5">
      <c r="A90" s="7">
        <v>3</v>
      </c>
      <c r="B90" s="7">
        <v>3</v>
      </c>
      <c r="C90" s="7">
        <v>2001</v>
      </c>
      <c r="D90" s="7">
        <v>0.2</v>
      </c>
      <c r="E90" s="2">
        <f t="shared" si="2"/>
        <v>4.8149999999999995</v>
      </c>
      <c r="F90" s="6">
        <v>17.31</v>
      </c>
      <c r="G90" s="6">
        <v>12.32</v>
      </c>
      <c r="M90" s="6">
        <v>68.722</v>
      </c>
      <c r="N90" s="6">
        <v>46.32</v>
      </c>
      <c r="O90" s="6">
        <v>12.205</v>
      </c>
      <c r="P90" s="6">
        <v>292.91</v>
      </c>
    </row>
    <row r="91" spans="1:16" ht="13.5">
      <c r="A91" s="7">
        <v>4</v>
      </c>
      <c r="B91" s="7">
        <v>3</v>
      </c>
      <c r="C91" s="7">
        <v>2001</v>
      </c>
      <c r="D91" s="7">
        <v>0.2</v>
      </c>
      <c r="E91" s="2">
        <f t="shared" si="2"/>
        <v>2.1235</v>
      </c>
      <c r="F91" s="6">
        <v>20.31</v>
      </c>
      <c r="G91" s="6">
        <v>3.937</v>
      </c>
      <c r="M91" s="6">
        <v>69.246</v>
      </c>
      <c r="N91" s="6">
        <v>37.8</v>
      </c>
      <c r="O91" s="6">
        <v>10.985</v>
      </c>
      <c r="P91" s="6">
        <v>263.64</v>
      </c>
    </row>
    <row r="92" spans="1:16" ht="13.5">
      <c r="A92" s="7">
        <v>5</v>
      </c>
      <c r="B92" s="7">
        <v>3</v>
      </c>
      <c r="C92" s="7">
        <v>2001</v>
      </c>
      <c r="D92" s="7">
        <v>0</v>
      </c>
      <c r="E92" s="2">
        <f t="shared" si="2"/>
        <v>1.9574999999999996</v>
      </c>
      <c r="F92" s="6">
        <v>19.27</v>
      </c>
      <c r="G92" s="6">
        <v>4.645</v>
      </c>
      <c r="M92" s="6">
        <v>70.48</v>
      </c>
      <c r="N92" s="6">
        <v>34.8</v>
      </c>
      <c r="O92" s="6">
        <v>10.343</v>
      </c>
      <c r="P92" s="6">
        <v>248.23</v>
      </c>
    </row>
    <row r="93" spans="1:16" ht="13.5">
      <c r="A93" s="7">
        <v>6</v>
      </c>
      <c r="B93" s="7">
        <v>3</v>
      </c>
      <c r="C93" s="7">
        <v>2001</v>
      </c>
      <c r="D93" s="7">
        <v>0</v>
      </c>
      <c r="E93" s="2">
        <f t="shared" si="2"/>
        <v>3.6555</v>
      </c>
      <c r="F93" s="6">
        <v>20.82</v>
      </c>
      <c r="G93" s="6">
        <v>6.491</v>
      </c>
      <c r="M93" s="6">
        <v>68.519</v>
      </c>
      <c r="N93" s="6">
        <v>37.08</v>
      </c>
      <c r="O93" s="6">
        <v>13.004</v>
      </c>
      <c r="P93" s="6">
        <v>312.09</v>
      </c>
    </row>
    <row r="94" spans="1:16" ht="13.5">
      <c r="A94" s="7">
        <v>7</v>
      </c>
      <c r="B94" s="7">
        <v>3</v>
      </c>
      <c r="C94" s="7">
        <v>2001</v>
      </c>
      <c r="D94" s="7">
        <v>0</v>
      </c>
      <c r="E94" s="2">
        <f t="shared" si="2"/>
        <v>7.690000000000001</v>
      </c>
      <c r="F94" s="6">
        <v>24.05</v>
      </c>
      <c r="G94" s="6">
        <v>11.33</v>
      </c>
      <c r="M94" s="6">
        <v>66.773</v>
      </c>
      <c r="N94" s="6">
        <v>41.16</v>
      </c>
      <c r="O94" s="6">
        <v>10.994</v>
      </c>
      <c r="P94" s="6">
        <v>263.84</v>
      </c>
    </row>
    <row r="95" spans="1:16" ht="13.5">
      <c r="A95" s="7">
        <v>8</v>
      </c>
      <c r="B95" s="7">
        <v>3</v>
      </c>
      <c r="C95" s="7">
        <v>2001</v>
      </c>
      <c r="D95" s="7">
        <v>0</v>
      </c>
      <c r="E95" s="2">
        <f t="shared" si="2"/>
        <v>10.82</v>
      </c>
      <c r="F95" s="6">
        <v>24.41</v>
      </c>
      <c r="G95" s="6">
        <v>17.23</v>
      </c>
      <c r="M95" s="6">
        <v>45.39</v>
      </c>
      <c r="N95" s="6">
        <v>57</v>
      </c>
      <c r="O95" s="6">
        <v>22.923</v>
      </c>
      <c r="P95" s="6">
        <v>550.15</v>
      </c>
    </row>
    <row r="96" spans="1:16" ht="13.5">
      <c r="A96" s="7">
        <v>9</v>
      </c>
      <c r="B96" s="7">
        <v>3</v>
      </c>
      <c r="C96" s="7">
        <v>2001</v>
      </c>
      <c r="D96" s="7">
        <v>1.2</v>
      </c>
      <c r="E96" s="2">
        <f t="shared" si="2"/>
        <v>4.585000000000001</v>
      </c>
      <c r="F96" s="6">
        <v>16.16</v>
      </c>
      <c r="G96" s="6">
        <v>13.01</v>
      </c>
      <c r="M96" s="6">
        <v>77.176</v>
      </c>
      <c r="N96" s="6">
        <v>56.28</v>
      </c>
      <c r="O96" s="6">
        <v>19.423</v>
      </c>
      <c r="P96" s="6">
        <v>466.16</v>
      </c>
    </row>
    <row r="97" spans="1:16" ht="13.5">
      <c r="A97" s="7">
        <v>10</v>
      </c>
      <c r="B97" s="7">
        <v>3</v>
      </c>
      <c r="C97" s="7">
        <v>2001</v>
      </c>
      <c r="D97" s="7">
        <v>0</v>
      </c>
      <c r="E97" s="2">
        <f t="shared" si="2"/>
        <v>3.169999999999998</v>
      </c>
      <c r="F97" s="6">
        <v>16.81</v>
      </c>
      <c r="G97" s="6">
        <v>9.53</v>
      </c>
      <c r="M97" s="6">
        <v>68.272</v>
      </c>
      <c r="N97" s="6">
        <v>59.28</v>
      </c>
      <c r="O97" s="6">
        <v>26.716</v>
      </c>
      <c r="P97" s="6">
        <v>641.18</v>
      </c>
    </row>
    <row r="98" spans="1:16" ht="13.5">
      <c r="A98" s="7">
        <v>11</v>
      </c>
      <c r="B98" s="7">
        <v>3</v>
      </c>
      <c r="C98" s="7">
        <v>2001</v>
      </c>
      <c r="D98" s="7">
        <v>0.2</v>
      </c>
      <c r="E98" s="2">
        <f t="shared" si="2"/>
        <v>4.710000000000001</v>
      </c>
      <c r="F98" s="6">
        <v>18.2</v>
      </c>
      <c r="G98" s="6">
        <v>11.22</v>
      </c>
      <c r="M98" s="6">
        <v>62.246</v>
      </c>
      <c r="N98" s="6">
        <v>52.2</v>
      </c>
      <c r="O98" s="6">
        <v>12.863</v>
      </c>
      <c r="P98" s="6">
        <v>308.7</v>
      </c>
    </row>
    <row r="99" spans="1:16" ht="13.5">
      <c r="A99" s="7">
        <v>12</v>
      </c>
      <c r="B99" s="7">
        <v>3</v>
      </c>
      <c r="C99" s="7">
        <v>2001</v>
      </c>
      <c r="D99" s="7">
        <v>0</v>
      </c>
      <c r="E99" s="2">
        <f t="shared" si="2"/>
        <v>4.1355</v>
      </c>
      <c r="F99" s="6">
        <v>22.45</v>
      </c>
      <c r="G99" s="6">
        <v>5.821</v>
      </c>
      <c r="M99" s="6">
        <v>72.585</v>
      </c>
      <c r="N99" s="6">
        <v>44.76</v>
      </c>
      <c r="O99" s="6">
        <v>9.3843</v>
      </c>
      <c r="P99" s="6">
        <v>225.22</v>
      </c>
    </row>
    <row r="100" spans="1:16" ht="13.5">
      <c r="A100" s="7">
        <v>13</v>
      </c>
      <c r="B100" s="7">
        <v>3</v>
      </c>
      <c r="C100" s="7">
        <v>2001</v>
      </c>
      <c r="D100" s="7">
        <v>0</v>
      </c>
      <c r="E100" s="2">
        <f t="shared" si="2"/>
        <v>7.550000000000001</v>
      </c>
      <c r="F100" s="6">
        <v>25.69</v>
      </c>
      <c r="G100" s="6">
        <v>9.41</v>
      </c>
      <c r="M100" s="6">
        <v>64.445</v>
      </c>
      <c r="N100" s="6">
        <v>65.88</v>
      </c>
      <c r="O100" s="6">
        <v>15.757</v>
      </c>
      <c r="P100" s="6">
        <v>378.17</v>
      </c>
    </row>
    <row r="101" spans="1:16" ht="13.5">
      <c r="A101" s="7">
        <v>14</v>
      </c>
      <c r="B101" s="7">
        <v>3</v>
      </c>
      <c r="C101" s="7">
        <v>2001</v>
      </c>
      <c r="D101" s="7">
        <v>3.6</v>
      </c>
      <c r="E101" s="2">
        <f t="shared" si="2"/>
        <v>8.850000000000001</v>
      </c>
      <c r="F101" s="6">
        <v>19.71</v>
      </c>
      <c r="G101" s="6">
        <v>17.99</v>
      </c>
      <c r="M101" s="6">
        <v>71.689</v>
      </c>
      <c r="N101" s="6">
        <v>65.28</v>
      </c>
      <c r="O101" s="6">
        <v>17.416</v>
      </c>
      <c r="P101" s="6">
        <v>417.97</v>
      </c>
    </row>
    <row r="102" spans="1:16" ht="13.5">
      <c r="A102" s="7">
        <v>15</v>
      </c>
      <c r="B102" s="7">
        <v>3</v>
      </c>
      <c r="C102" s="7">
        <v>2001</v>
      </c>
      <c r="D102" s="7">
        <v>4.2</v>
      </c>
      <c r="E102" s="2">
        <f t="shared" si="2"/>
        <v>3.5085000000000015</v>
      </c>
      <c r="F102" s="6">
        <v>20.6</v>
      </c>
      <c r="G102" s="6">
        <v>6.417</v>
      </c>
      <c r="M102" s="6">
        <v>74.192</v>
      </c>
      <c r="N102" s="6">
        <v>44.16</v>
      </c>
      <c r="O102" s="6">
        <v>12.774</v>
      </c>
      <c r="P102" s="6">
        <v>306.58</v>
      </c>
    </row>
    <row r="103" spans="1:16" ht="13.5">
      <c r="A103" s="7">
        <v>16</v>
      </c>
      <c r="B103" s="7">
        <v>3</v>
      </c>
      <c r="C103" s="7">
        <v>2001</v>
      </c>
      <c r="D103" s="7">
        <v>0</v>
      </c>
      <c r="E103" s="2">
        <f t="shared" si="2"/>
        <v>3.635</v>
      </c>
      <c r="F103" s="6">
        <v>18.73</v>
      </c>
      <c r="G103" s="6">
        <v>8.54</v>
      </c>
      <c r="M103" s="6">
        <v>71.937</v>
      </c>
      <c r="N103" s="6">
        <v>48.96</v>
      </c>
      <c r="O103" s="6">
        <v>12.212</v>
      </c>
      <c r="P103" s="6">
        <v>293.08</v>
      </c>
    </row>
    <row r="104" spans="1:16" ht="13.5">
      <c r="A104" s="7">
        <v>17</v>
      </c>
      <c r="B104" s="7">
        <v>3</v>
      </c>
      <c r="C104" s="7">
        <v>2001</v>
      </c>
      <c r="D104" s="7">
        <v>0</v>
      </c>
      <c r="E104" s="2">
        <f t="shared" si="2"/>
        <v>4.135</v>
      </c>
      <c r="F104" s="6">
        <v>20.43</v>
      </c>
      <c r="G104" s="6">
        <v>7.84</v>
      </c>
      <c r="M104" s="6">
        <v>74.132</v>
      </c>
      <c r="N104" s="6">
        <v>30.6</v>
      </c>
      <c r="O104" s="6">
        <v>11.197</v>
      </c>
      <c r="P104" s="6">
        <v>268.72</v>
      </c>
    </row>
    <row r="105" spans="1:16" ht="13.5">
      <c r="A105" s="7">
        <v>18</v>
      </c>
      <c r="B105" s="7">
        <v>3</v>
      </c>
      <c r="C105" s="7">
        <v>2001</v>
      </c>
      <c r="D105" s="7">
        <v>0</v>
      </c>
      <c r="E105" s="2">
        <f t="shared" si="2"/>
        <v>7.550000000000001</v>
      </c>
      <c r="F105" s="6">
        <v>21.21</v>
      </c>
      <c r="G105" s="6">
        <v>13.89</v>
      </c>
      <c r="M105" s="6">
        <v>70.204</v>
      </c>
      <c r="N105" s="6">
        <v>33.84</v>
      </c>
      <c r="O105" s="6">
        <v>11.006</v>
      </c>
      <c r="P105" s="6">
        <v>264.15</v>
      </c>
    </row>
    <row r="106" spans="1:16" ht="13.5">
      <c r="A106" s="7">
        <v>19</v>
      </c>
      <c r="B106" s="7">
        <v>3</v>
      </c>
      <c r="C106" s="7">
        <v>2001</v>
      </c>
      <c r="D106" s="7">
        <v>0</v>
      </c>
      <c r="E106" s="2">
        <f t="shared" si="2"/>
        <v>4.844999999999999</v>
      </c>
      <c r="F106" s="6">
        <v>21.31</v>
      </c>
      <c r="G106" s="6">
        <v>8.38</v>
      </c>
      <c r="M106" s="6">
        <v>74.066</v>
      </c>
      <c r="N106" s="6">
        <v>36.48</v>
      </c>
      <c r="O106" s="6">
        <v>13.278</v>
      </c>
      <c r="P106" s="6">
        <v>318.67</v>
      </c>
    </row>
    <row r="107" spans="1:16" ht="13.5">
      <c r="A107" s="7">
        <v>20</v>
      </c>
      <c r="B107" s="7">
        <v>3</v>
      </c>
      <c r="C107" s="7">
        <v>2001</v>
      </c>
      <c r="D107" s="7">
        <v>0</v>
      </c>
      <c r="E107" s="2">
        <f t="shared" si="2"/>
        <v>4.655000000000001</v>
      </c>
      <c r="F107" s="6">
        <v>20.34</v>
      </c>
      <c r="G107" s="6">
        <v>8.97</v>
      </c>
      <c r="M107" s="6">
        <v>75.64</v>
      </c>
      <c r="N107" s="6">
        <v>38.16</v>
      </c>
      <c r="O107" s="6">
        <v>10.264</v>
      </c>
      <c r="P107" s="6">
        <v>246.34</v>
      </c>
    </row>
    <row r="108" spans="1:16" ht="13.5">
      <c r="A108" s="7">
        <v>21</v>
      </c>
      <c r="B108" s="7">
        <v>3</v>
      </c>
      <c r="C108" s="7">
        <v>2001</v>
      </c>
      <c r="D108" s="7">
        <v>0</v>
      </c>
      <c r="E108" s="2">
        <f t="shared" si="2"/>
        <v>4.187000000000001</v>
      </c>
      <c r="F108" s="6">
        <v>22.82</v>
      </c>
      <c r="G108" s="6">
        <v>5.554</v>
      </c>
      <c r="M108" s="6">
        <v>75.953</v>
      </c>
      <c r="N108" s="6">
        <v>35.76</v>
      </c>
      <c r="O108" s="6">
        <v>11.58</v>
      </c>
      <c r="P108" s="6">
        <v>277.91</v>
      </c>
    </row>
    <row r="109" spans="1:16" ht="13.5">
      <c r="A109" s="7">
        <v>22</v>
      </c>
      <c r="B109" s="7">
        <v>3</v>
      </c>
      <c r="C109" s="7">
        <v>2001</v>
      </c>
      <c r="D109" s="7">
        <v>0</v>
      </c>
      <c r="E109" s="2">
        <f t="shared" si="2"/>
        <v>4.779</v>
      </c>
      <c r="F109" s="6">
        <v>23.18</v>
      </c>
      <c r="G109" s="6">
        <v>6.378</v>
      </c>
      <c r="M109" s="6">
        <v>65.574</v>
      </c>
      <c r="N109" s="6">
        <v>36.36</v>
      </c>
      <c r="O109" s="6">
        <v>9.8519</v>
      </c>
      <c r="P109" s="6">
        <v>236.45</v>
      </c>
    </row>
    <row r="110" spans="1:16" ht="13.5">
      <c r="A110" s="7">
        <v>23</v>
      </c>
      <c r="B110" s="7">
        <v>3</v>
      </c>
      <c r="C110" s="7">
        <v>2001</v>
      </c>
      <c r="D110" s="7">
        <v>0</v>
      </c>
      <c r="E110" s="2">
        <f t="shared" si="2"/>
        <v>4.404499999999999</v>
      </c>
      <c r="F110" s="6">
        <v>22.65</v>
      </c>
      <c r="G110" s="6">
        <v>6.159</v>
      </c>
      <c r="M110" s="6">
        <v>78.313</v>
      </c>
      <c r="N110" s="6">
        <v>32.88</v>
      </c>
      <c r="O110" s="6">
        <v>8.3045</v>
      </c>
      <c r="P110" s="6">
        <v>199.31</v>
      </c>
    </row>
    <row r="111" spans="1:16" ht="13.5">
      <c r="A111" s="7">
        <v>24</v>
      </c>
      <c r="B111" s="7">
        <v>3</v>
      </c>
      <c r="C111" s="7">
        <v>2001</v>
      </c>
      <c r="D111" s="7">
        <v>0</v>
      </c>
      <c r="E111" s="2">
        <f t="shared" si="2"/>
        <v>7.550000000000001</v>
      </c>
      <c r="F111" s="6">
        <v>26.5</v>
      </c>
      <c r="G111" s="6">
        <v>8.6</v>
      </c>
      <c r="M111" s="6">
        <v>74.053</v>
      </c>
      <c r="N111" s="6">
        <v>48.6</v>
      </c>
      <c r="O111" s="6">
        <v>11.084</v>
      </c>
      <c r="P111" s="6">
        <v>266.01</v>
      </c>
    </row>
    <row r="112" spans="1:16" ht="13.5">
      <c r="A112" s="7">
        <v>25</v>
      </c>
      <c r="B112" s="7">
        <v>3</v>
      </c>
      <c r="C112" s="7">
        <v>2001</v>
      </c>
      <c r="D112" s="7">
        <v>0</v>
      </c>
      <c r="E112" s="2">
        <f t="shared" si="2"/>
        <v>12.645</v>
      </c>
      <c r="F112" s="6">
        <v>28.59</v>
      </c>
      <c r="G112" s="6">
        <v>16.7</v>
      </c>
      <c r="M112" s="6">
        <v>49.779</v>
      </c>
      <c r="N112" s="6">
        <v>59.16</v>
      </c>
      <c r="O112" s="6">
        <v>25.064</v>
      </c>
      <c r="P112" s="6">
        <v>601.53</v>
      </c>
    </row>
    <row r="113" spans="1:16" ht="13.5">
      <c r="A113" s="7">
        <v>26</v>
      </c>
      <c r="B113" s="7">
        <v>3</v>
      </c>
      <c r="C113" s="7">
        <v>2001</v>
      </c>
      <c r="D113" s="7">
        <v>0</v>
      </c>
      <c r="E113" s="2">
        <f t="shared" si="2"/>
        <v>13.405000000000001</v>
      </c>
      <c r="F113" s="6">
        <v>28.34</v>
      </c>
      <c r="G113" s="6">
        <v>18.47</v>
      </c>
      <c r="M113" s="6">
        <v>52.146</v>
      </c>
      <c r="N113" s="6">
        <v>58.08</v>
      </c>
      <c r="O113" s="6">
        <v>20.911</v>
      </c>
      <c r="P113" s="6">
        <v>501.86</v>
      </c>
    </row>
    <row r="114" spans="1:16" ht="13.5">
      <c r="A114" s="7">
        <v>27</v>
      </c>
      <c r="B114" s="7">
        <v>3</v>
      </c>
      <c r="C114" s="7">
        <v>2001</v>
      </c>
      <c r="D114" s="7">
        <v>0.2</v>
      </c>
      <c r="E114" s="2">
        <f t="shared" si="2"/>
        <v>12.465</v>
      </c>
      <c r="F114" s="6">
        <v>27.06</v>
      </c>
      <c r="G114" s="6">
        <v>17.87</v>
      </c>
      <c r="M114" s="6">
        <v>64.957</v>
      </c>
      <c r="N114" s="6">
        <v>66.6</v>
      </c>
      <c r="O114" s="6">
        <v>24.655</v>
      </c>
      <c r="P114" s="6">
        <v>591.71</v>
      </c>
    </row>
    <row r="115" spans="1:16" ht="13.5">
      <c r="A115" s="7">
        <v>28</v>
      </c>
      <c r="B115" s="7">
        <v>3</v>
      </c>
      <c r="C115" s="7">
        <v>2001</v>
      </c>
      <c r="D115" s="7">
        <v>0.2</v>
      </c>
      <c r="E115" s="2">
        <f t="shared" si="2"/>
        <v>12.265</v>
      </c>
      <c r="F115" s="6">
        <v>25.66</v>
      </c>
      <c r="G115" s="6">
        <v>18.87</v>
      </c>
      <c r="M115" s="6">
        <v>38.706</v>
      </c>
      <c r="N115" s="6">
        <v>69.48</v>
      </c>
      <c r="O115" s="6">
        <v>27.412</v>
      </c>
      <c r="P115" s="6">
        <v>657.88</v>
      </c>
    </row>
    <row r="116" spans="1:16" ht="13.5">
      <c r="A116" s="7">
        <v>29</v>
      </c>
      <c r="B116" s="7">
        <v>3</v>
      </c>
      <c r="C116" s="7">
        <v>2001</v>
      </c>
      <c r="D116" s="7">
        <v>0</v>
      </c>
      <c r="E116" s="2">
        <f t="shared" si="2"/>
        <v>8.030000000000001</v>
      </c>
      <c r="F116" s="6">
        <v>20.26</v>
      </c>
      <c r="G116" s="6">
        <v>15.8</v>
      </c>
      <c r="M116" s="6">
        <v>45.568</v>
      </c>
      <c r="N116" s="6">
        <v>85.4</v>
      </c>
      <c r="O116" s="6">
        <v>36.231</v>
      </c>
      <c r="P116" s="6">
        <v>869.54</v>
      </c>
    </row>
    <row r="117" spans="1:16" ht="13.5">
      <c r="A117" s="7">
        <v>30</v>
      </c>
      <c r="B117" s="7">
        <v>3</v>
      </c>
      <c r="C117" s="7">
        <v>2001</v>
      </c>
      <c r="D117" s="7">
        <v>0</v>
      </c>
      <c r="E117" s="2">
        <f t="shared" si="2"/>
        <v>4.4399999999999995</v>
      </c>
      <c r="F117" s="6">
        <v>19.56</v>
      </c>
      <c r="G117" s="6">
        <v>9.32</v>
      </c>
      <c r="M117" s="6">
        <v>36.411</v>
      </c>
      <c r="N117" s="6">
        <v>69.24</v>
      </c>
      <c r="O117" s="6">
        <v>28.11</v>
      </c>
      <c r="P117" s="6">
        <v>674.65</v>
      </c>
    </row>
    <row r="118" spans="1:16" ht="13.5">
      <c r="A118" s="7">
        <v>31</v>
      </c>
      <c r="B118" s="7">
        <v>3</v>
      </c>
      <c r="C118" s="7">
        <v>2001</v>
      </c>
      <c r="D118" s="7">
        <v>0</v>
      </c>
      <c r="E118" s="2">
        <f t="shared" si="2"/>
        <v>2.613999999999999</v>
      </c>
      <c r="F118" s="6">
        <v>21.88</v>
      </c>
      <c r="G118" s="6">
        <v>3.348</v>
      </c>
      <c r="M118" s="6">
        <v>56.299</v>
      </c>
      <c r="N118" s="6">
        <v>32.28</v>
      </c>
      <c r="O118" s="6">
        <v>9.1645</v>
      </c>
      <c r="P118" s="6">
        <v>219.95</v>
      </c>
    </row>
    <row r="119" spans="1:16" ht="13.5">
      <c r="A119" s="7"/>
      <c r="B119" s="7"/>
      <c r="C119" s="7"/>
      <c r="D119" s="7"/>
      <c r="E119" s="2"/>
      <c r="F119" s="6"/>
      <c r="G119" s="6"/>
      <c r="M119" s="6"/>
      <c r="N119" s="6"/>
      <c r="O119" s="6"/>
      <c r="P119" s="6"/>
    </row>
    <row r="120" spans="1:18" ht="13.5">
      <c r="A120" s="2" t="s">
        <v>1</v>
      </c>
      <c r="B120" s="2"/>
      <c r="C120" s="2"/>
      <c r="D120" s="2"/>
      <c r="E120" s="2"/>
      <c r="F120" s="2">
        <f>AVERAGE(F88:F118)</f>
        <v>21.928064516129027</v>
      </c>
      <c r="G120" s="2">
        <f>AVERAGE(G88:G118)</f>
        <v>10.76516129032258</v>
      </c>
      <c r="H120" s="2"/>
      <c r="I120" s="2"/>
      <c r="J120" s="2"/>
      <c r="K120" s="2"/>
      <c r="L120" s="2"/>
      <c r="M120" s="2">
        <f>AVERAGE(M89:M119)</f>
        <v>64.92116666666668</v>
      </c>
      <c r="N120" s="2"/>
      <c r="O120" s="2">
        <f>AVERAGE(O88:O118)</f>
        <v>16.2982</v>
      </c>
      <c r="P120" s="2">
        <f>AVERAGE(P88:P118)</f>
        <v>391.15451612903223</v>
      </c>
      <c r="Q120" s="2"/>
      <c r="R120" s="2"/>
    </row>
    <row r="121" spans="1:16" ht="13.5">
      <c r="A121" s="2" t="s">
        <v>2</v>
      </c>
      <c r="B121" s="2"/>
      <c r="C121" s="2"/>
      <c r="D121" s="2">
        <f>SUM(D88:D118)</f>
        <v>10</v>
      </c>
      <c r="E121" s="2">
        <f>SUM(E88:E118)</f>
        <v>196.745</v>
      </c>
      <c r="F121" s="2"/>
      <c r="G121" s="2"/>
      <c r="H121" s="2"/>
      <c r="I121" s="2"/>
      <c r="J121" s="2"/>
      <c r="K121" s="2"/>
      <c r="L121" s="2"/>
      <c r="M121" s="2"/>
      <c r="N121" s="2"/>
      <c r="P121" s="2">
        <f>SUM(P88:P118)</f>
        <v>12125.789999999999</v>
      </c>
    </row>
    <row r="122" spans="1:18" ht="13.5">
      <c r="A122" s="2" t="s">
        <v>3</v>
      </c>
      <c r="B122" s="2"/>
      <c r="C122" s="2"/>
      <c r="D122" s="2"/>
      <c r="E122" s="2"/>
      <c r="F122" s="2">
        <f>MAX(F88:F118)</f>
        <v>29.7</v>
      </c>
      <c r="G122" s="2"/>
      <c r="H122" s="2"/>
      <c r="I122" s="2"/>
      <c r="J122" s="2"/>
      <c r="K122" s="2"/>
      <c r="L122" s="2"/>
      <c r="M122" s="2"/>
      <c r="N122" s="2">
        <f>MAX(N88:N118)</f>
        <v>85.4</v>
      </c>
      <c r="Q122" s="2"/>
      <c r="R122" s="2"/>
    </row>
    <row r="123" spans="1:18" ht="13.5">
      <c r="A123" s="2" t="s">
        <v>4</v>
      </c>
      <c r="B123" s="2"/>
      <c r="C123" s="2"/>
      <c r="D123" s="2"/>
      <c r="E123" s="2"/>
      <c r="F123" s="2"/>
      <c r="G123" s="2">
        <f>MIN(G88:G118)</f>
        <v>3.348</v>
      </c>
      <c r="H123" s="2"/>
      <c r="I123" s="2"/>
      <c r="J123" s="2"/>
      <c r="K123" s="2"/>
      <c r="L123" s="2"/>
      <c r="M123" s="2"/>
      <c r="N123" s="2"/>
      <c r="Q123" s="2"/>
      <c r="R123" s="2"/>
    </row>
    <row r="124" spans="1:14" ht="13.5">
      <c r="A124" s="2" t="s">
        <v>5</v>
      </c>
      <c r="B124" s="2"/>
      <c r="C124" s="2"/>
      <c r="D124" s="2">
        <f>SUM(F120+G120)/2</f>
        <v>16.346612903225804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6" ht="13.5">
      <c r="A125" s="1" t="s">
        <v>43</v>
      </c>
      <c r="B125" s="7"/>
      <c r="C125" s="7"/>
      <c r="D125" s="7"/>
      <c r="E125" s="2"/>
      <c r="F125" s="9"/>
      <c r="G125" s="6"/>
      <c r="M125" s="6"/>
      <c r="N125" s="6"/>
      <c r="O125" s="6"/>
      <c r="P125" s="6"/>
    </row>
    <row r="126" spans="1:18" ht="13.5">
      <c r="A126" s="3" t="s">
        <v>0</v>
      </c>
      <c r="B126" s="3" t="s">
        <v>6</v>
      </c>
      <c r="C126" s="3" t="s">
        <v>7</v>
      </c>
      <c r="D126" s="3" t="s">
        <v>14</v>
      </c>
      <c r="E126" s="3" t="s">
        <v>12</v>
      </c>
      <c r="F126" s="3" t="s">
        <v>11</v>
      </c>
      <c r="G126" s="3" t="s">
        <v>8</v>
      </c>
      <c r="H126" s="3" t="s">
        <v>8</v>
      </c>
      <c r="I126" s="3" t="s">
        <v>39</v>
      </c>
      <c r="J126" s="3" t="s">
        <v>39</v>
      </c>
      <c r="K126" s="3" t="s">
        <v>41</v>
      </c>
      <c r="L126" s="3" t="s">
        <v>40</v>
      </c>
      <c r="M126" s="3" t="s">
        <v>17</v>
      </c>
      <c r="N126" s="3" t="s">
        <v>11</v>
      </c>
      <c r="O126" s="3" t="s">
        <v>22</v>
      </c>
      <c r="P126" s="3" t="s">
        <v>35</v>
      </c>
      <c r="Q126" s="3" t="s">
        <v>39</v>
      </c>
      <c r="R126" s="3" t="s">
        <v>39</v>
      </c>
    </row>
    <row r="127" spans="4:18" ht="13.5">
      <c r="D127" s="3" t="s">
        <v>15</v>
      </c>
      <c r="E127" s="3" t="s">
        <v>13</v>
      </c>
      <c r="F127" s="3" t="s">
        <v>9</v>
      </c>
      <c r="G127" s="3" t="s">
        <v>9</v>
      </c>
      <c r="H127" s="3" t="s">
        <v>38</v>
      </c>
      <c r="I127" s="3" t="s">
        <v>10</v>
      </c>
      <c r="J127" s="3" t="s">
        <v>10</v>
      </c>
      <c r="K127" s="3" t="s">
        <v>37</v>
      </c>
      <c r="L127" s="3" t="s">
        <v>36</v>
      </c>
      <c r="M127" s="3" t="s">
        <v>35</v>
      </c>
      <c r="N127" s="3" t="s">
        <v>19</v>
      </c>
      <c r="O127" s="3" t="s">
        <v>19</v>
      </c>
      <c r="P127" s="3" t="s">
        <v>19</v>
      </c>
      <c r="Q127" s="3" t="s">
        <v>34</v>
      </c>
      <c r="R127" s="3" t="s">
        <v>34</v>
      </c>
    </row>
    <row r="128" spans="4:18" ht="13.5">
      <c r="D128" s="3" t="s">
        <v>16</v>
      </c>
      <c r="E128" s="3" t="s">
        <v>33</v>
      </c>
      <c r="F128" s="3" t="s">
        <v>10</v>
      </c>
      <c r="G128" s="3" t="s">
        <v>10</v>
      </c>
      <c r="H128" s="3" t="s">
        <v>10</v>
      </c>
      <c r="I128" s="3" t="s">
        <v>32</v>
      </c>
      <c r="J128" s="3" t="s">
        <v>31</v>
      </c>
      <c r="M128" s="3" t="s">
        <v>30</v>
      </c>
      <c r="N128" s="3" t="s">
        <v>20</v>
      </c>
      <c r="O128" s="3" t="s">
        <v>20</v>
      </c>
      <c r="P128" s="3" t="s">
        <v>29</v>
      </c>
      <c r="Q128" s="3" t="s">
        <v>28</v>
      </c>
      <c r="R128" s="3" t="s">
        <v>27</v>
      </c>
    </row>
    <row r="129" spans="9:18" ht="13.5">
      <c r="I129" s="3" t="s">
        <v>26</v>
      </c>
      <c r="J129" s="3" t="s">
        <v>26</v>
      </c>
      <c r="K129" s="3" t="s">
        <v>25</v>
      </c>
      <c r="L129" s="3" t="s">
        <v>24</v>
      </c>
      <c r="N129" s="3" t="s">
        <v>21</v>
      </c>
      <c r="O129" s="3" t="s">
        <v>21</v>
      </c>
      <c r="P129" s="3" t="s">
        <v>23</v>
      </c>
      <c r="Q129" s="3" t="s">
        <v>18</v>
      </c>
      <c r="R129" s="3" t="s">
        <v>18</v>
      </c>
    </row>
    <row r="130" spans="1:17" ht="13.5">
      <c r="A130" s="8">
        <v>1</v>
      </c>
      <c r="B130" s="8">
        <v>4</v>
      </c>
      <c r="C130" s="8">
        <v>2001</v>
      </c>
      <c r="D130" s="8">
        <v>0</v>
      </c>
      <c r="E130" s="2">
        <f aca="true" t="shared" si="3" ref="E130:E159">IF((F130+G130)/2-10&lt;=0,0,(F130+G130)/2-10)</f>
        <v>4.778499999999999</v>
      </c>
      <c r="F130" s="9">
        <v>24.81</v>
      </c>
      <c r="G130" s="9">
        <v>4.747</v>
      </c>
      <c r="M130" s="9">
        <v>62.435</v>
      </c>
      <c r="N130" s="9">
        <v>32.28</v>
      </c>
      <c r="O130" s="9">
        <v>10.253</v>
      </c>
      <c r="P130" s="9">
        <v>246.06</v>
      </c>
      <c r="Q130" s="4"/>
    </row>
    <row r="131" spans="1:17" ht="13.5">
      <c r="A131" s="8">
        <v>2</v>
      </c>
      <c r="B131" s="8">
        <v>4</v>
      </c>
      <c r="C131" s="8">
        <v>2001</v>
      </c>
      <c r="D131" s="8">
        <v>0</v>
      </c>
      <c r="E131" s="2">
        <f t="shared" si="3"/>
        <v>0.6489999999999991</v>
      </c>
      <c r="F131" s="9">
        <v>17.36</v>
      </c>
      <c r="G131" s="9">
        <v>3.938</v>
      </c>
      <c r="M131" s="9">
        <v>63.24</v>
      </c>
      <c r="N131" s="9">
        <v>40.68</v>
      </c>
      <c r="O131" s="9">
        <v>11.015</v>
      </c>
      <c r="P131" s="9">
        <v>264.35</v>
      </c>
      <c r="Q131" s="4"/>
    </row>
    <row r="132" spans="1:17" ht="13.5">
      <c r="A132" s="8">
        <v>3</v>
      </c>
      <c r="B132" s="8">
        <v>4</v>
      </c>
      <c r="C132" s="8">
        <v>2001</v>
      </c>
      <c r="D132" s="8">
        <v>10.2</v>
      </c>
      <c r="E132" s="2">
        <f t="shared" si="3"/>
        <v>5.74</v>
      </c>
      <c r="F132" s="9">
        <v>20.91</v>
      </c>
      <c r="G132" s="9">
        <v>10.57</v>
      </c>
      <c r="M132" s="9">
        <v>80.237</v>
      </c>
      <c r="N132" s="9">
        <v>25.92</v>
      </c>
      <c r="O132" s="9">
        <v>8.4023</v>
      </c>
      <c r="P132" s="9">
        <v>201.66</v>
      </c>
      <c r="Q132" s="4"/>
    </row>
    <row r="133" spans="1:17" ht="13.5">
      <c r="A133" s="8">
        <v>4</v>
      </c>
      <c r="B133" s="8">
        <v>4</v>
      </c>
      <c r="C133" s="8">
        <v>2001</v>
      </c>
      <c r="D133" s="8">
        <v>0</v>
      </c>
      <c r="E133" s="2">
        <f t="shared" si="3"/>
        <v>5.02</v>
      </c>
      <c r="F133" s="9">
        <v>23.03</v>
      </c>
      <c r="G133" s="9">
        <v>7.01</v>
      </c>
      <c r="M133" s="9">
        <v>59.374</v>
      </c>
      <c r="N133" s="9">
        <v>58.2</v>
      </c>
      <c r="O133" s="9">
        <v>21.771</v>
      </c>
      <c r="P133" s="9">
        <v>522.51</v>
      </c>
      <c r="Q133" s="4"/>
    </row>
    <row r="134" spans="1:17" ht="13.5">
      <c r="A134" s="8">
        <v>5</v>
      </c>
      <c r="B134" s="8">
        <v>4</v>
      </c>
      <c r="C134" s="8">
        <v>2001</v>
      </c>
      <c r="D134" s="8">
        <v>0</v>
      </c>
      <c r="E134" s="2">
        <f t="shared" si="3"/>
        <v>3.336499999999999</v>
      </c>
      <c r="F134" s="9">
        <v>20.9</v>
      </c>
      <c r="G134" s="9">
        <v>5.773</v>
      </c>
      <c r="M134" s="9">
        <v>50.239</v>
      </c>
      <c r="N134" s="9">
        <v>53.52</v>
      </c>
      <c r="O134" s="9">
        <v>16.159</v>
      </c>
      <c r="P134" s="9">
        <v>387.82</v>
      </c>
      <c r="Q134" s="4"/>
    </row>
    <row r="135" spans="1:17" ht="13.5">
      <c r="A135" s="8">
        <v>6</v>
      </c>
      <c r="B135" s="8">
        <v>4</v>
      </c>
      <c r="C135" s="8">
        <v>2001</v>
      </c>
      <c r="D135" s="8">
        <v>0</v>
      </c>
      <c r="E135" s="2">
        <f t="shared" si="3"/>
        <v>6.344999999999999</v>
      </c>
      <c r="F135" s="9">
        <v>24.77</v>
      </c>
      <c r="G135" s="9">
        <v>7.92</v>
      </c>
      <c r="M135" s="9">
        <v>57.345</v>
      </c>
      <c r="N135" s="9">
        <v>108.8</v>
      </c>
      <c r="O135" s="9">
        <v>23.17</v>
      </c>
      <c r="P135" s="9">
        <v>556.07</v>
      </c>
      <c r="Q135" s="4"/>
    </row>
    <row r="136" spans="1:17" ht="13.5">
      <c r="A136" s="8">
        <v>7</v>
      </c>
      <c r="B136" s="8">
        <v>4</v>
      </c>
      <c r="C136" s="8">
        <v>2001</v>
      </c>
      <c r="D136" s="8">
        <v>0</v>
      </c>
      <c r="E136" s="2">
        <f t="shared" si="3"/>
        <v>3.914999999999999</v>
      </c>
      <c r="F136" s="9">
        <v>16.25</v>
      </c>
      <c r="G136" s="9">
        <v>11.58</v>
      </c>
      <c r="M136" s="9">
        <v>52.812</v>
      </c>
      <c r="N136" s="9">
        <v>55.44</v>
      </c>
      <c r="O136" s="9">
        <v>16.428</v>
      </c>
      <c r="P136" s="9">
        <v>394.26</v>
      </c>
      <c r="Q136" s="4"/>
    </row>
    <row r="137" spans="1:17" ht="13.5">
      <c r="A137" s="8">
        <v>8</v>
      </c>
      <c r="B137" s="8">
        <v>4</v>
      </c>
      <c r="C137" s="8">
        <v>2001</v>
      </c>
      <c r="D137" s="8">
        <v>0</v>
      </c>
      <c r="E137" s="2">
        <f t="shared" si="3"/>
        <v>1.3610000000000007</v>
      </c>
      <c r="F137" s="9">
        <v>17.84</v>
      </c>
      <c r="G137" s="9">
        <v>4.882</v>
      </c>
      <c r="M137" s="9">
        <v>68.926</v>
      </c>
      <c r="N137" s="9">
        <v>51.6</v>
      </c>
      <c r="O137" s="9">
        <v>16.579</v>
      </c>
      <c r="P137" s="9">
        <v>397.9</v>
      </c>
      <c r="Q137" s="4"/>
    </row>
    <row r="138" spans="1:17" ht="13.5">
      <c r="A138" s="8">
        <v>9</v>
      </c>
      <c r="B138" s="8">
        <v>4</v>
      </c>
      <c r="C138" s="8">
        <v>2001</v>
      </c>
      <c r="D138" s="8">
        <v>0</v>
      </c>
      <c r="E138" s="2">
        <f t="shared" si="3"/>
        <v>5.475</v>
      </c>
      <c r="F138" s="9">
        <v>25.16</v>
      </c>
      <c r="G138" s="9">
        <v>5.79</v>
      </c>
      <c r="M138" s="9">
        <v>70.559</v>
      </c>
      <c r="N138" s="9">
        <v>30.12</v>
      </c>
      <c r="O138" s="9">
        <v>8.0052</v>
      </c>
      <c r="P138" s="9">
        <v>192.12</v>
      </c>
      <c r="Q138" s="4"/>
    </row>
    <row r="139" spans="1:17" ht="13.5">
      <c r="A139" s="8">
        <v>10</v>
      </c>
      <c r="B139" s="8">
        <v>4</v>
      </c>
      <c r="C139" s="8">
        <v>2001</v>
      </c>
      <c r="D139" s="8">
        <v>0</v>
      </c>
      <c r="E139" s="2">
        <f t="shared" si="3"/>
        <v>9.715</v>
      </c>
      <c r="F139" s="9">
        <v>23.78</v>
      </c>
      <c r="G139" s="9">
        <v>15.65</v>
      </c>
      <c r="M139" s="9">
        <v>45.691</v>
      </c>
      <c r="N139" s="9">
        <v>74.2</v>
      </c>
      <c r="O139" s="9">
        <v>24.778</v>
      </c>
      <c r="P139" s="9">
        <v>594.67</v>
      </c>
      <c r="Q139" s="4"/>
    </row>
    <row r="140" spans="1:17" ht="13.5">
      <c r="A140" s="8">
        <v>11</v>
      </c>
      <c r="B140" s="8">
        <v>4</v>
      </c>
      <c r="C140" s="8">
        <v>2001</v>
      </c>
      <c r="D140" s="8">
        <v>0</v>
      </c>
      <c r="E140" s="2">
        <f t="shared" si="3"/>
        <v>3.5150000000000006</v>
      </c>
      <c r="F140" s="9">
        <v>18.31</v>
      </c>
      <c r="G140" s="9">
        <v>8.72</v>
      </c>
      <c r="M140" s="9">
        <v>55.409</v>
      </c>
      <c r="N140" s="9">
        <v>71.3</v>
      </c>
      <c r="O140" s="9">
        <v>20.21</v>
      </c>
      <c r="P140" s="9">
        <v>485.05</v>
      </c>
      <c r="Q140" s="4"/>
    </row>
    <row r="141" spans="1:17" ht="13.5">
      <c r="A141" s="8">
        <v>12</v>
      </c>
      <c r="B141" s="8">
        <v>4</v>
      </c>
      <c r="C141" s="8">
        <v>2001</v>
      </c>
      <c r="D141" s="8">
        <v>0</v>
      </c>
      <c r="E141" s="2">
        <f t="shared" si="3"/>
        <v>5.165000000000001</v>
      </c>
      <c r="F141" s="9">
        <v>20.94</v>
      </c>
      <c r="G141" s="9">
        <v>9.39</v>
      </c>
      <c r="M141" s="9">
        <v>66.934</v>
      </c>
      <c r="N141" s="9">
        <v>50.52</v>
      </c>
      <c r="O141" s="9">
        <v>12.952</v>
      </c>
      <c r="P141" s="9">
        <v>310.85</v>
      </c>
      <c r="Q141" s="4"/>
    </row>
    <row r="142" spans="1:17" ht="13.5">
      <c r="A142" s="8">
        <v>13</v>
      </c>
      <c r="B142" s="8">
        <v>4</v>
      </c>
      <c r="C142" s="8">
        <v>2001</v>
      </c>
      <c r="D142" s="8">
        <v>0</v>
      </c>
      <c r="E142" s="2">
        <f t="shared" si="3"/>
        <v>5.074999999999999</v>
      </c>
      <c r="F142" s="9">
        <v>17.86</v>
      </c>
      <c r="G142" s="9">
        <v>12.29</v>
      </c>
      <c r="M142" s="9">
        <v>66.976</v>
      </c>
      <c r="N142" s="9">
        <v>57.24</v>
      </c>
      <c r="O142" s="9">
        <v>14.073</v>
      </c>
      <c r="P142" s="9">
        <v>337.74</v>
      </c>
      <c r="Q142" s="4"/>
    </row>
    <row r="143" spans="1:17" ht="13.5">
      <c r="A143" s="8">
        <v>14</v>
      </c>
      <c r="B143" s="8">
        <v>4</v>
      </c>
      <c r="C143" s="8">
        <v>2001</v>
      </c>
      <c r="D143" s="8">
        <v>0</v>
      </c>
      <c r="E143" s="2">
        <f t="shared" si="3"/>
        <v>3.3949999999999996</v>
      </c>
      <c r="F143" s="9">
        <v>15.66</v>
      </c>
      <c r="G143" s="9">
        <v>11.13</v>
      </c>
      <c r="M143" s="9">
        <v>64.084</v>
      </c>
      <c r="N143" s="9">
        <v>69.72</v>
      </c>
      <c r="O143" s="9">
        <v>35.216</v>
      </c>
      <c r="P143" s="9">
        <v>845.18</v>
      </c>
      <c r="Q143" s="4"/>
    </row>
    <row r="144" spans="1:18" ht="13.5">
      <c r="A144" s="8">
        <v>15</v>
      </c>
      <c r="B144" s="8">
        <v>4</v>
      </c>
      <c r="C144" s="8">
        <v>2001</v>
      </c>
      <c r="D144" s="8">
        <v>0</v>
      </c>
      <c r="E144" s="2">
        <f t="shared" si="3"/>
        <v>1.7904999999999998</v>
      </c>
      <c r="F144" s="9">
        <v>18.86</v>
      </c>
      <c r="G144" s="9">
        <v>4.721</v>
      </c>
      <c r="M144" s="9">
        <v>69.48</v>
      </c>
      <c r="N144" s="9">
        <v>52.8</v>
      </c>
      <c r="O144" s="9">
        <v>17.554</v>
      </c>
      <c r="P144" s="9">
        <v>421.3</v>
      </c>
      <c r="Q144" s="9"/>
      <c r="R144" s="4"/>
    </row>
    <row r="145" spans="1:18" ht="13.5">
      <c r="A145" s="8">
        <v>16</v>
      </c>
      <c r="B145" s="8">
        <v>4</v>
      </c>
      <c r="C145" s="8">
        <v>2001</v>
      </c>
      <c r="D145" s="8">
        <v>0</v>
      </c>
      <c r="E145" s="2">
        <f t="shared" si="3"/>
        <v>1.7285000000000004</v>
      </c>
      <c r="F145" s="9">
        <v>20.87</v>
      </c>
      <c r="G145" s="9">
        <v>2.587</v>
      </c>
      <c r="M145" s="9">
        <v>72.162</v>
      </c>
      <c r="N145" s="9">
        <v>28.68</v>
      </c>
      <c r="O145" s="9">
        <v>9.1105</v>
      </c>
      <c r="P145" s="9">
        <v>218.65</v>
      </c>
      <c r="Q145" s="4"/>
      <c r="R145" s="4"/>
    </row>
    <row r="146" spans="1:18" ht="13.5">
      <c r="A146" s="8">
        <v>17</v>
      </c>
      <c r="B146" s="8">
        <v>4</v>
      </c>
      <c r="C146" s="8">
        <v>2001</v>
      </c>
      <c r="D146" s="8">
        <v>0</v>
      </c>
      <c r="E146" s="2">
        <f t="shared" si="3"/>
        <v>3.173</v>
      </c>
      <c r="F146" s="9">
        <v>20.38</v>
      </c>
      <c r="G146" s="9">
        <v>5.966</v>
      </c>
      <c r="M146" s="9">
        <v>76.15</v>
      </c>
      <c r="N146" s="9">
        <v>21.96</v>
      </c>
      <c r="O146" s="9">
        <v>8.3609</v>
      </c>
      <c r="P146" s="9">
        <v>200.66</v>
      </c>
      <c r="Q146" s="4"/>
      <c r="R146" s="4"/>
    </row>
    <row r="147" spans="1:18" ht="13.5">
      <c r="A147" s="8">
        <v>18</v>
      </c>
      <c r="B147" s="8">
        <v>4</v>
      </c>
      <c r="C147" s="8">
        <v>2001</v>
      </c>
      <c r="D147" s="8">
        <v>0</v>
      </c>
      <c r="E147" s="2">
        <f t="shared" si="3"/>
        <v>4.824999999999999</v>
      </c>
      <c r="F147" s="9">
        <v>20.96</v>
      </c>
      <c r="G147" s="9">
        <v>8.69</v>
      </c>
      <c r="M147" s="9">
        <v>70.553</v>
      </c>
      <c r="N147" s="9">
        <v>43.32</v>
      </c>
      <c r="O147" s="9">
        <v>13.396</v>
      </c>
      <c r="P147" s="9">
        <v>321.51</v>
      </c>
      <c r="Q147" s="4"/>
      <c r="R147" s="4"/>
    </row>
    <row r="148" spans="1:18" ht="13.5">
      <c r="A148" s="8">
        <v>19</v>
      </c>
      <c r="B148" s="8">
        <v>4</v>
      </c>
      <c r="C148" s="8">
        <v>2001</v>
      </c>
      <c r="D148" s="8">
        <v>0</v>
      </c>
      <c r="E148" s="2">
        <f t="shared" si="3"/>
        <v>1.5854999999999997</v>
      </c>
      <c r="F148" s="9">
        <v>18.46</v>
      </c>
      <c r="G148" s="9">
        <v>4.711</v>
      </c>
      <c r="M148" s="9">
        <v>77.461</v>
      </c>
      <c r="N148" s="9">
        <v>31.8</v>
      </c>
      <c r="O148" s="9">
        <v>8.9196</v>
      </c>
      <c r="P148" s="9">
        <v>214.07</v>
      </c>
      <c r="Q148" s="4"/>
      <c r="R148" s="4"/>
    </row>
    <row r="149" spans="1:18" ht="13.5">
      <c r="A149" s="8">
        <v>20</v>
      </c>
      <c r="B149" s="8">
        <v>4</v>
      </c>
      <c r="C149" s="8">
        <v>2001</v>
      </c>
      <c r="D149" s="8">
        <v>0</v>
      </c>
      <c r="E149" s="2">
        <f t="shared" si="3"/>
        <v>6.699999999999999</v>
      </c>
      <c r="F149" s="9">
        <v>24.38</v>
      </c>
      <c r="G149" s="9">
        <v>9.02</v>
      </c>
      <c r="M149" s="9">
        <v>69.489</v>
      </c>
      <c r="N149" s="9">
        <v>39.48</v>
      </c>
      <c r="O149" s="9">
        <v>14.607</v>
      </c>
      <c r="P149" s="9">
        <v>350.56</v>
      </c>
      <c r="Q149" s="4"/>
      <c r="R149" s="4"/>
    </row>
    <row r="150" spans="1:18" ht="13.5">
      <c r="A150" s="8">
        <v>21</v>
      </c>
      <c r="B150" s="8">
        <v>4</v>
      </c>
      <c r="C150" s="8">
        <v>2001</v>
      </c>
      <c r="D150" s="8">
        <v>0</v>
      </c>
      <c r="E150" s="2">
        <f t="shared" si="3"/>
        <v>2.535</v>
      </c>
      <c r="F150" s="9">
        <v>13.77</v>
      </c>
      <c r="G150" s="9">
        <v>11.3</v>
      </c>
      <c r="M150" s="9">
        <v>59.603</v>
      </c>
      <c r="N150" s="9">
        <v>65.16</v>
      </c>
      <c r="O150" s="9">
        <v>20.401</v>
      </c>
      <c r="P150" s="9">
        <v>489.62</v>
      </c>
      <c r="Q150" s="4"/>
      <c r="R150" s="4"/>
    </row>
    <row r="151" spans="1:18" ht="13.5">
      <c r="A151" s="8">
        <v>22</v>
      </c>
      <c r="B151" s="8">
        <v>4</v>
      </c>
      <c r="C151" s="8">
        <v>2001</v>
      </c>
      <c r="D151" s="8">
        <v>0.4</v>
      </c>
      <c r="E151" s="2">
        <f t="shared" si="3"/>
        <v>2.6449999999999996</v>
      </c>
      <c r="F151" s="9">
        <v>17.49</v>
      </c>
      <c r="G151" s="9">
        <v>7.8</v>
      </c>
      <c r="M151" s="9">
        <v>82.658</v>
      </c>
      <c r="N151" s="9">
        <v>42.12</v>
      </c>
      <c r="O151" s="9">
        <v>14.272</v>
      </c>
      <c r="P151" s="9">
        <v>342.54</v>
      </c>
      <c r="Q151" s="4"/>
      <c r="R151" s="4"/>
    </row>
    <row r="152" spans="1:18" ht="13.5">
      <c r="A152" s="8">
        <v>23</v>
      </c>
      <c r="B152" s="8">
        <v>4</v>
      </c>
      <c r="C152" s="8">
        <v>2001</v>
      </c>
      <c r="D152" s="8">
        <v>0</v>
      </c>
      <c r="E152" s="2">
        <f t="shared" si="3"/>
        <v>1.6969999999999992</v>
      </c>
      <c r="F152" s="9">
        <v>19.58</v>
      </c>
      <c r="G152" s="9">
        <v>3.814</v>
      </c>
      <c r="M152" s="9">
        <v>78.696</v>
      </c>
      <c r="N152" s="9">
        <v>24.96</v>
      </c>
      <c r="O152" s="9">
        <v>7.7868</v>
      </c>
      <c r="P152" s="9">
        <v>186.88</v>
      </c>
      <c r="Q152" s="4"/>
      <c r="R152" s="4"/>
    </row>
    <row r="153" spans="1:18" ht="13.5">
      <c r="A153" s="8">
        <v>24</v>
      </c>
      <c r="B153" s="8">
        <v>4</v>
      </c>
      <c r="C153" s="8">
        <v>2001</v>
      </c>
      <c r="D153" s="8">
        <v>0.2</v>
      </c>
      <c r="E153" s="2">
        <f t="shared" si="3"/>
        <v>0</v>
      </c>
      <c r="F153" s="9">
        <v>14.24</v>
      </c>
      <c r="G153" s="9">
        <v>4.567</v>
      </c>
      <c r="M153" s="9">
        <v>75.486</v>
      </c>
      <c r="N153" s="9">
        <v>41.04</v>
      </c>
      <c r="O153" s="9">
        <v>13.091</v>
      </c>
      <c r="P153" s="9">
        <v>314.18</v>
      </c>
      <c r="Q153" s="4"/>
      <c r="R153" s="4"/>
    </row>
    <row r="154" spans="1:18" ht="13.5">
      <c r="A154" s="8">
        <v>25</v>
      </c>
      <c r="B154" s="8">
        <v>4</v>
      </c>
      <c r="C154" s="8">
        <v>2001</v>
      </c>
      <c r="D154" s="8">
        <v>0</v>
      </c>
      <c r="E154" s="2">
        <f t="shared" si="3"/>
        <v>0</v>
      </c>
      <c r="F154" s="9">
        <v>15.24</v>
      </c>
      <c r="G154" s="9">
        <v>3.147</v>
      </c>
      <c r="M154" s="9">
        <v>72.364</v>
      </c>
      <c r="N154" s="9">
        <v>34.08</v>
      </c>
      <c r="O154" s="9">
        <v>9.4956</v>
      </c>
      <c r="P154" s="9">
        <v>227.89</v>
      </c>
      <c r="Q154" s="4"/>
      <c r="R154" s="4"/>
    </row>
    <row r="155" spans="1:18" ht="13.5">
      <c r="A155" s="8">
        <v>26</v>
      </c>
      <c r="B155" s="8">
        <v>4</v>
      </c>
      <c r="C155" s="8">
        <v>2001</v>
      </c>
      <c r="D155" s="8">
        <v>0</v>
      </c>
      <c r="E155" s="2">
        <f t="shared" si="3"/>
        <v>0.7844999999999995</v>
      </c>
      <c r="F155" s="9">
        <v>19.25</v>
      </c>
      <c r="G155" s="9">
        <v>2.319</v>
      </c>
      <c r="M155" s="9">
        <v>74.41</v>
      </c>
      <c r="N155" s="9">
        <v>24</v>
      </c>
      <c r="O155" s="9">
        <v>7.899</v>
      </c>
      <c r="P155" s="9">
        <v>189.58</v>
      </c>
      <c r="Q155" s="4"/>
      <c r="R155" s="4"/>
    </row>
    <row r="156" spans="1:18" ht="13.5">
      <c r="A156" s="8">
        <v>27</v>
      </c>
      <c r="B156" s="8">
        <v>4</v>
      </c>
      <c r="C156" s="8">
        <v>2001</v>
      </c>
      <c r="D156" s="8">
        <v>0</v>
      </c>
      <c r="E156" s="2">
        <f t="shared" si="3"/>
        <v>4.0600000000000005</v>
      </c>
      <c r="F156" s="9">
        <v>21.09</v>
      </c>
      <c r="G156" s="9">
        <v>7.03</v>
      </c>
      <c r="M156" s="9">
        <v>68.509</v>
      </c>
      <c r="N156" s="9">
        <v>30.72</v>
      </c>
      <c r="O156" s="9">
        <v>11.289</v>
      </c>
      <c r="P156" s="9">
        <v>270.94</v>
      </c>
      <c r="Q156" s="4"/>
      <c r="R156" s="4"/>
    </row>
    <row r="157" spans="1:18" ht="13.5">
      <c r="A157" s="8">
        <v>28</v>
      </c>
      <c r="B157" s="8">
        <v>4</v>
      </c>
      <c r="C157" s="8">
        <v>2001</v>
      </c>
      <c r="D157" s="8">
        <v>0</v>
      </c>
      <c r="E157" s="2">
        <f t="shared" si="3"/>
        <v>7.699999999999999</v>
      </c>
      <c r="F157" s="9">
        <v>20.77</v>
      </c>
      <c r="G157" s="9">
        <v>14.63</v>
      </c>
      <c r="M157" s="9">
        <v>62.845</v>
      </c>
      <c r="N157" s="9">
        <v>50.16</v>
      </c>
      <c r="O157" s="9">
        <v>21.462</v>
      </c>
      <c r="P157" s="9">
        <v>515.08</v>
      </c>
      <c r="Q157" s="4"/>
      <c r="R157" s="4"/>
    </row>
    <row r="158" spans="1:18" ht="13.5">
      <c r="A158" s="8">
        <v>29</v>
      </c>
      <c r="B158" s="8">
        <v>4</v>
      </c>
      <c r="C158" s="8">
        <v>2001</v>
      </c>
      <c r="D158" s="8">
        <v>0</v>
      </c>
      <c r="E158" s="2">
        <f t="shared" si="3"/>
        <v>8.560000000000002</v>
      </c>
      <c r="F158" s="9">
        <v>22.67</v>
      </c>
      <c r="G158" s="9">
        <v>14.45</v>
      </c>
      <c r="M158" s="9">
        <v>54.032</v>
      </c>
      <c r="N158" s="9">
        <v>53.88</v>
      </c>
      <c r="O158" s="9">
        <v>24.826</v>
      </c>
      <c r="P158" s="9">
        <v>595.83</v>
      </c>
      <c r="Q158" s="4"/>
      <c r="R158" s="4"/>
    </row>
    <row r="159" spans="1:18" ht="13.5">
      <c r="A159" s="8">
        <v>30</v>
      </c>
      <c r="B159" s="8">
        <v>4</v>
      </c>
      <c r="C159" s="8">
        <v>2001</v>
      </c>
      <c r="D159" s="8">
        <v>0</v>
      </c>
      <c r="E159" s="2">
        <f t="shared" si="3"/>
        <v>8.899999999999999</v>
      </c>
      <c r="F159" s="9">
        <v>23.02</v>
      </c>
      <c r="G159" s="9">
        <v>14.78</v>
      </c>
      <c r="M159" s="9">
        <v>52.517</v>
      </c>
      <c r="N159" s="9">
        <v>47.76</v>
      </c>
      <c r="O159" s="9">
        <v>20.21</v>
      </c>
      <c r="P159" s="9">
        <v>485.05</v>
      </c>
      <c r="Q159" s="4"/>
      <c r="R159" s="4"/>
    </row>
    <row r="160" spans="1:18" ht="13.5">
      <c r="A160" s="8"/>
      <c r="B160" s="8"/>
      <c r="C160" s="8"/>
      <c r="D160" s="8"/>
      <c r="F160" s="9"/>
      <c r="G160" s="9"/>
      <c r="M160" s="9"/>
      <c r="N160" s="9"/>
      <c r="O160" s="9"/>
      <c r="P160" s="9"/>
      <c r="Q160" s="4"/>
      <c r="R160" s="4"/>
    </row>
    <row r="161" spans="1:18" ht="13.5">
      <c r="A161" s="2" t="s">
        <v>1</v>
      </c>
      <c r="B161" s="2"/>
      <c r="C161" s="2"/>
      <c r="D161" s="2"/>
      <c r="E161" s="2"/>
      <c r="F161" s="2">
        <f>AVERAGE(F130:F159)</f>
        <v>19.953666666666663</v>
      </c>
      <c r="G161" s="2">
        <f>AVERAGE(G130:G159)</f>
        <v>7.964066666666667</v>
      </c>
      <c r="H161" s="2"/>
      <c r="I161" s="2"/>
      <c r="J161" s="2"/>
      <c r="K161" s="2"/>
      <c r="L161" s="2"/>
      <c r="M161" s="2">
        <f>AVERAGE(M130:M159)</f>
        <v>66.02253333333334</v>
      </c>
      <c r="N161" s="2"/>
      <c r="O161" s="2">
        <f>AVERAGE(O130:O159)</f>
        <v>15.389730000000004</v>
      </c>
      <c r="P161" s="2">
        <f>AVERAGE(P130:P159)</f>
        <v>369.3526666666666</v>
      </c>
      <c r="Q161" s="4"/>
      <c r="R161" s="4"/>
    </row>
    <row r="162" spans="1:18" ht="13.5">
      <c r="A162" s="2" t="s">
        <v>2</v>
      </c>
      <c r="B162" s="2"/>
      <c r="C162" s="2"/>
      <c r="D162" s="2">
        <f>SUM(D130:D159)</f>
        <v>10.799999999999999</v>
      </c>
      <c r="E162" s="2">
        <f>SUM(E130:E159)</f>
        <v>120.16899999999998</v>
      </c>
      <c r="F162" s="2"/>
      <c r="G162" s="2"/>
      <c r="H162" s="2"/>
      <c r="I162" s="2"/>
      <c r="J162" s="2"/>
      <c r="K162" s="2"/>
      <c r="L162" s="2"/>
      <c r="M162" s="2"/>
      <c r="N162" s="2"/>
      <c r="P162" s="2">
        <f>SUM(P130:P159)</f>
        <v>11080.579999999998</v>
      </c>
      <c r="Q162" s="4"/>
      <c r="R162" s="4"/>
    </row>
    <row r="163" spans="1:18" ht="13.5">
      <c r="A163" s="2" t="s">
        <v>3</v>
      </c>
      <c r="B163" s="2"/>
      <c r="C163" s="2"/>
      <c r="D163" s="2"/>
      <c r="E163" s="2"/>
      <c r="F163" s="2">
        <f>MAX(F130:F159)</f>
        <v>25.16</v>
      </c>
      <c r="G163" s="2"/>
      <c r="H163" s="2"/>
      <c r="I163" s="2"/>
      <c r="J163" s="2"/>
      <c r="K163" s="2"/>
      <c r="L163" s="2"/>
      <c r="M163" s="2"/>
      <c r="N163" s="2">
        <f>MAX(N130:N159)</f>
        <v>108.8</v>
      </c>
      <c r="Q163" s="4"/>
      <c r="R163" s="4"/>
    </row>
    <row r="164" spans="1:18" ht="13.5">
      <c r="A164" s="2" t="s">
        <v>4</v>
      </c>
      <c r="B164" s="2"/>
      <c r="C164" s="2"/>
      <c r="D164" s="2"/>
      <c r="E164" s="2"/>
      <c r="F164" s="2"/>
      <c r="G164" s="2">
        <f>MIN(G130:G159)</f>
        <v>2.319</v>
      </c>
      <c r="H164" s="2"/>
      <c r="I164" s="2"/>
      <c r="J164" s="2"/>
      <c r="K164" s="2"/>
      <c r="L164" s="2"/>
      <c r="M164" s="2"/>
      <c r="N164" s="2"/>
      <c r="Q164" s="4"/>
      <c r="R164" s="4"/>
    </row>
    <row r="165" spans="1:18" ht="13.5">
      <c r="A165" s="2" t="s">
        <v>5</v>
      </c>
      <c r="B165" s="2"/>
      <c r="C165" s="2"/>
      <c r="D165" s="2">
        <f>SUM(F161+G161)/2</f>
        <v>13.958866666666665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Q165" s="4"/>
      <c r="R165" s="4"/>
    </row>
    <row r="166" spans="1:18" ht="13.5">
      <c r="A166" s="1" t="s">
        <v>43</v>
      </c>
      <c r="B166" s="8"/>
      <c r="C166" s="8"/>
      <c r="D166" s="8"/>
      <c r="F166" s="9"/>
      <c r="G166" s="9"/>
      <c r="M166" s="9"/>
      <c r="N166" s="9"/>
      <c r="O166" s="9"/>
      <c r="P166" s="9"/>
      <c r="Q166" s="4"/>
      <c r="R166" s="4"/>
    </row>
    <row r="167" spans="1:18" ht="13.5">
      <c r="A167" s="3" t="s">
        <v>0</v>
      </c>
      <c r="B167" s="3" t="s">
        <v>6</v>
      </c>
      <c r="C167" s="3" t="s">
        <v>7</v>
      </c>
      <c r="D167" s="3" t="s">
        <v>14</v>
      </c>
      <c r="E167" s="3" t="s">
        <v>12</v>
      </c>
      <c r="F167" s="3" t="s">
        <v>11</v>
      </c>
      <c r="G167" s="3" t="s">
        <v>8</v>
      </c>
      <c r="H167" s="3" t="s">
        <v>8</v>
      </c>
      <c r="I167" s="3" t="s">
        <v>39</v>
      </c>
      <c r="J167" s="3" t="s">
        <v>39</v>
      </c>
      <c r="K167" s="3" t="s">
        <v>41</v>
      </c>
      <c r="L167" s="3" t="s">
        <v>40</v>
      </c>
      <c r="M167" s="3" t="s">
        <v>17</v>
      </c>
      <c r="N167" s="3" t="s">
        <v>11</v>
      </c>
      <c r="O167" s="3" t="s">
        <v>22</v>
      </c>
      <c r="P167" s="3" t="s">
        <v>35</v>
      </c>
      <c r="Q167" s="3" t="s">
        <v>39</v>
      </c>
      <c r="R167" s="3" t="s">
        <v>39</v>
      </c>
    </row>
    <row r="168" spans="4:18" ht="13.5">
      <c r="D168" s="3" t="s">
        <v>15</v>
      </c>
      <c r="E168" s="3" t="s">
        <v>13</v>
      </c>
      <c r="F168" s="3" t="s">
        <v>9</v>
      </c>
      <c r="G168" s="3" t="s">
        <v>9</v>
      </c>
      <c r="H168" s="3" t="s">
        <v>38</v>
      </c>
      <c r="I168" s="3" t="s">
        <v>10</v>
      </c>
      <c r="J168" s="3" t="s">
        <v>10</v>
      </c>
      <c r="K168" s="3" t="s">
        <v>37</v>
      </c>
      <c r="L168" s="3" t="s">
        <v>36</v>
      </c>
      <c r="M168" s="3" t="s">
        <v>35</v>
      </c>
      <c r="N168" s="3" t="s">
        <v>19</v>
      </c>
      <c r="O168" s="3" t="s">
        <v>19</v>
      </c>
      <c r="P168" s="3" t="s">
        <v>19</v>
      </c>
      <c r="Q168" s="3" t="s">
        <v>34</v>
      </c>
      <c r="R168" s="3" t="s">
        <v>34</v>
      </c>
    </row>
    <row r="169" spans="4:18" ht="13.5">
      <c r="D169" s="3" t="s">
        <v>16</v>
      </c>
      <c r="E169" s="3" t="s">
        <v>33</v>
      </c>
      <c r="F169" s="3" t="s">
        <v>10</v>
      </c>
      <c r="G169" s="3" t="s">
        <v>10</v>
      </c>
      <c r="H169" s="3" t="s">
        <v>10</v>
      </c>
      <c r="I169" s="3" t="s">
        <v>32</v>
      </c>
      <c r="J169" s="3" t="s">
        <v>31</v>
      </c>
      <c r="M169" s="3" t="s">
        <v>30</v>
      </c>
      <c r="N169" s="3" t="s">
        <v>20</v>
      </c>
      <c r="O169" s="3" t="s">
        <v>20</v>
      </c>
      <c r="P169" s="3" t="s">
        <v>29</v>
      </c>
      <c r="Q169" s="3" t="s">
        <v>28</v>
      </c>
      <c r="R169" s="3" t="s">
        <v>27</v>
      </c>
    </row>
    <row r="170" spans="9:18" ht="13.5">
      <c r="I170" s="3" t="s">
        <v>26</v>
      </c>
      <c r="J170" s="3" t="s">
        <v>26</v>
      </c>
      <c r="K170" s="3" t="s">
        <v>25</v>
      </c>
      <c r="L170" s="3" t="s">
        <v>24</v>
      </c>
      <c r="N170" s="3" t="s">
        <v>21</v>
      </c>
      <c r="O170" s="3" t="s">
        <v>21</v>
      </c>
      <c r="P170" s="3" t="s">
        <v>23</v>
      </c>
      <c r="Q170" s="3" t="s">
        <v>18</v>
      </c>
      <c r="R170" s="3" t="s">
        <v>18</v>
      </c>
    </row>
    <row r="171" spans="1:18" ht="13.5">
      <c r="A171" s="8">
        <v>1</v>
      </c>
      <c r="B171" s="8">
        <v>5</v>
      </c>
      <c r="C171" s="8">
        <v>2001</v>
      </c>
      <c r="D171" s="8">
        <v>0</v>
      </c>
      <c r="E171" s="2">
        <f aca="true" t="shared" si="4" ref="E171:E201">IF((F171+G171)/2-10&lt;=0,0,(F171+G171)/2-10)</f>
        <v>0.12049999999999983</v>
      </c>
      <c r="F171" s="9">
        <v>15.3</v>
      </c>
      <c r="G171" s="9">
        <v>4.941</v>
      </c>
      <c r="M171" s="9">
        <v>67.875</v>
      </c>
      <c r="N171" s="9">
        <v>31.8</v>
      </c>
      <c r="O171" s="9">
        <v>7.2945</v>
      </c>
      <c r="P171" s="9">
        <v>175.07</v>
      </c>
      <c r="Q171" s="4"/>
      <c r="R171" s="4"/>
    </row>
    <row r="172" spans="1:18" ht="13.5">
      <c r="A172" s="8">
        <v>2</v>
      </c>
      <c r="B172" s="8">
        <v>5</v>
      </c>
      <c r="C172" s="8">
        <v>2001</v>
      </c>
      <c r="D172" s="8">
        <v>0</v>
      </c>
      <c r="E172" s="2">
        <f t="shared" si="4"/>
        <v>2.9365000000000006</v>
      </c>
      <c r="F172" s="9">
        <v>21.21</v>
      </c>
      <c r="G172" s="9">
        <v>4.663</v>
      </c>
      <c r="M172" s="9">
        <v>81.333</v>
      </c>
      <c r="N172" s="9">
        <v>39.6</v>
      </c>
      <c r="O172" s="9">
        <v>10.874</v>
      </c>
      <c r="P172" s="9">
        <v>260.98</v>
      </c>
      <c r="Q172" s="4"/>
      <c r="R172" s="4"/>
    </row>
    <row r="173" spans="1:18" ht="13.5">
      <c r="A173" s="8">
        <v>3</v>
      </c>
      <c r="B173" s="8">
        <v>5</v>
      </c>
      <c r="C173" s="8">
        <v>2001</v>
      </c>
      <c r="D173" s="8">
        <v>0</v>
      </c>
      <c r="E173" s="2">
        <f t="shared" si="4"/>
        <v>3.7349999999999994</v>
      </c>
      <c r="F173" s="9">
        <v>19.27</v>
      </c>
      <c r="G173" s="9">
        <v>8.2</v>
      </c>
      <c r="M173" s="9">
        <v>70.827</v>
      </c>
      <c r="N173" s="9">
        <v>30.72</v>
      </c>
      <c r="O173" s="9">
        <v>10.616</v>
      </c>
      <c r="P173" s="9">
        <v>254.78</v>
      </c>
      <c r="Q173" s="4"/>
      <c r="R173" s="4"/>
    </row>
    <row r="174" spans="1:18" ht="13.5">
      <c r="A174" s="8">
        <v>4</v>
      </c>
      <c r="B174" s="8">
        <v>5</v>
      </c>
      <c r="C174" s="8">
        <v>2001</v>
      </c>
      <c r="D174" s="8">
        <v>0</v>
      </c>
      <c r="E174" s="2">
        <f t="shared" si="4"/>
        <v>1.5679999999999996</v>
      </c>
      <c r="F174" s="9">
        <v>16.97</v>
      </c>
      <c r="G174" s="9">
        <v>6.166</v>
      </c>
      <c r="M174" s="9">
        <v>84.46</v>
      </c>
      <c r="N174" s="9">
        <v>28.68</v>
      </c>
      <c r="O174" s="9">
        <v>8.4223</v>
      </c>
      <c r="P174" s="9">
        <v>202.14</v>
      </c>
      <c r="Q174" s="4"/>
      <c r="R174" s="4"/>
    </row>
    <row r="175" spans="1:18" ht="13.5">
      <c r="A175" s="8">
        <v>5</v>
      </c>
      <c r="B175" s="8">
        <v>5</v>
      </c>
      <c r="C175" s="8">
        <v>2001</v>
      </c>
      <c r="D175" s="8">
        <v>0</v>
      </c>
      <c r="E175" s="2">
        <f t="shared" si="4"/>
        <v>5.105</v>
      </c>
      <c r="F175" s="9">
        <v>17.79</v>
      </c>
      <c r="G175" s="9">
        <v>12.42</v>
      </c>
      <c r="M175" s="9">
        <v>87.229</v>
      </c>
      <c r="N175" s="9">
        <v>27.84</v>
      </c>
      <c r="O175" s="9">
        <v>7.8003</v>
      </c>
      <c r="P175" s="9">
        <v>187.21</v>
      </c>
      <c r="Q175" s="4"/>
      <c r="R175" s="4"/>
    </row>
    <row r="176" spans="1:18" ht="13.5">
      <c r="A176" s="8">
        <v>6</v>
      </c>
      <c r="B176" s="8">
        <v>5</v>
      </c>
      <c r="C176" s="8">
        <v>2001</v>
      </c>
      <c r="D176" s="8">
        <v>5.4</v>
      </c>
      <c r="E176" s="2">
        <f t="shared" si="4"/>
        <v>9.350000000000001</v>
      </c>
      <c r="F176" s="9">
        <v>26.92</v>
      </c>
      <c r="G176" s="9">
        <v>11.78</v>
      </c>
      <c r="M176" s="9">
        <v>90.95</v>
      </c>
      <c r="N176" s="9">
        <v>33.24</v>
      </c>
      <c r="O176" s="9">
        <v>10.59</v>
      </c>
      <c r="P176" s="9">
        <v>254.16</v>
      </c>
      <c r="Q176" s="4"/>
      <c r="R176" s="4"/>
    </row>
    <row r="177" spans="1:18" ht="13.5">
      <c r="A177" s="8">
        <v>7</v>
      </c>
      <c r="B177" s="8">
        <v>5</v>
      </c>
      <c r="C177" s="8">
        <v>2001</v>
      </c>
      <c r="D177" s="8">
        <v>0</v>
      </c>
      <c r="E177" s="2">
        <f t="shared" si="4"/>
        <v>10.5</v>
      </c>
      <c r="F177" s="9">
        <v>24.41</v>
      </c>
      <c r="G177" s="9">
        <v>16.59</v>
      </c>
      <c r="M177" s="9">
        <v>82.658</v>
      </c>
      <c r="N177" s="9">
        <v>26.04</v>
      </c>
      <c r="O177" s="9">
        <v>9.8576</v>
      </c>
      <c r="P177" s="9">
        <v>236.58</v>
      </c>
      <c r="Q177" s="4"/>
      <c r="R177" s="4"/>
    </row>
    <row r="178" spans="1:18" ht="13.5">
      <c r="A178" s="8">
        <v>8</v>
      </c>
      <c r="B178" s="8">
        <v>5</v>
      </c>
      <c r="C178" s="8">
        <v>2001</v>
      </c>
      <c r="D178" s="8">
        <v>0.2</v>
      </c>
      <c r="E178" s="2">
        <f t="shared" si="4"/>
        <v>8.670000000000002</v>
      </c>
      <c r="F178" s="9">
        <v>23.38</v>
      </c>
      <c r="G178" s="9">
        <v>13.96</v>
      </c>
      <c r="M178" s="9">
        <v>82.596</v>
      </c>
      <c r="N178" s="9">
        <v>52.56</v>
      </c>
      <c r="O178" s="9">
        <v>8.3548</v>
      </c>
      <c r="P178" s="9">
        <v>200.51</v>
      </c>
      <c r="Q178" s="4"/>
      <c r="R178" s="4"/>
    </row>
    <row r="179" spans="1:18" ht="13.5">
      <c r="A179" s="8">
        <v>9</v>
      </c>
      <c r="B179" s="8">
        <v>5</v>
      </c>
      <c r="C179" s="8">
        <v>2001</v>
      </c>
      <c r="D179" s="8">
        <v>0</v>
      </c>
      <c r="E179" s="2">
        <f t="shared" si="4"/>
        <v>5</v>
      </c>
      <c r="F179" s="9">
        <v>17.48</v>
      </c>
      <c r="G179" s="9">
        <v>12.52</v>
      </c>
      <c r="M179" s="9">
        <v>84.641</v>
      </c>
      <c r="N179" s="9">
        <v>28.44</v>
      </c>
      <c r="O179" s="9">
        <v>6.4828</v>
      </c>
      <c r="P179" s="9">
        <v>155.59</v>
      </c>
      <c r="Q179" s="4"/>
      <c r="R179" s="4"/>
    </row>
    <row r="180" spans="1:18" ht="13.5">
      <c r="A180" s="8">
        <v>10</v>
      </c>
      <c r="B180" s="8">
        <v>5</v>
      </c>
      <c r="C180" s="8">
        <v>2001</v>
      </c>
      <c r="D180" s="8">
        <v>1</v>
      </c>
      <c r="E180" s="2">
        <f t="shared" si="4"/>
        <v>7.219999999999999</v>
      </c>
      <c r="F180" s="9">
        <v>21.98</v>
      </c>
      <c r="G180" s="9">
        <v>12.46</v>
      </c>
      <c r="M180" s="9">
        <v>86.475</v>
      </c>
      <c r="N180" s="9">
        <v>47.64</v>
      </c>
      <c r="O180" s="9">
        <v>19.58</v>
      </c>
      <c r="P180" s="9">
        <v>469.92</v>
      </c>
      <c r="Q180" s="4"/>
      <c r="R180" s="4"/>
    </row>
    <row r="181" spans="1:18" ht="13.5">
      <c r="A181" s="8">
        <v>11</v>
      </c>
      <c r="B181" s="8">
        <v>5</v>
      </c>
      <c r="C181" s="8">
        <v>2001</v>
      </c>
      <c r="D181" s="8">
        <v>4.6</v>
      </c>
      <c r="E181" s="2">
        <f t="shared" si="4"/>
        <v>10.945</v>
      </c>
      <c r="F181" s="9">
        <v>27</v>
      </c>
      <c r="G181" s="9">
        <v>14.89</v>
      </c>
      <c r="M181" s="9">
        <v>91.483</v>
      </c>
      <c r="N181" s="9">
        <v>36.12</v>
      </c>
      <c r="O181" s="9">
        <v>16.779</v>
      </c>
      <c r="P181" s="9">
        <v>402.69</v>
      </c>
      <c r="Q181" s="4"/>
      <c r="R181" s="4"/>
    </row>
    <row r="182" spans="1:18" ht="13.5">
      <c r="A182" s="8">
        <v>12</v>
      </c>
      <c r="B182" s="8">
        <v>5</v>
      </c>
      <c r="C182" s="8">
        <v>2001</v>
      </c>
      <c r="D182" s="8">
        <v>1.8</v>
      </c>
      <c r="E182" s="2">
        <f t="shared" si="4"/>
        <v>11.555</v>
      </c>
      <c r="F182" s="9">
        <v>26.72</v>
      </c>
      <c r="G182" s="9">
        <v>16.39</v>
      </c>
      <c r="M182" s="9">
        <v>87.167</v>
      </c>
      <c r="N182" s="9">
        <v>33.72</v>
      </c>
      <c r="O182" s="9">
        <v>7.5459</v>
      </c>
      <c r="P182" s="9">
        <v>181.1</v>
      </c>
      <c r="Q182" s="4"/>
      <c r="R182" s="4"/>
    </row>
    <row r="183" spans="1:18" ht="13.5">
      <c r="A183" s="8">
        <v>13</v>
      </c>
      <c r="B183" s="8">
        <v>5</v>
      </c>
      <c r="C183" s="8">
        <v>2001</v>
      </c>
      <c r="D183" s="8">
        <v>0</v>
      </c>
      <c r="E183" s="2">
        <f t="shared" si="4"/>
        <v>9.625</v>
      </c>
      <c r="F183" s="9">
        <v>22.58</v>
      </c>
      <c r="G183" s="9">
        <v>16.67</v>
      </c>
      <c r="M183" s="9">
        <v>75.762</v>
      </c>
      <c r="N183" s="9">
        <v>39.72</v>
      </c>
      <c r="O183" s="9">
        <v>17.245</v>
      </c>
      <c r="P183" s="9">
        <v>413.88</v>
      </c>
      <c r="Q183" s="4"/>
      <c r="R183" s="4"/>
    </row>
    <row r="184" spans="1:18" ht="13.5">
      <c r="A184" s="8">
        <v>14</v>
      </c>
      <c r="B184" s="8">
        <v>5</v>
      </c>
      <c r="C184" s="8">
        <v>2001</v>
      </c>
      <c r="D184" s="8">
        <v>0</v>
      </c>
      <c r="E184" s="2">
        <f t="shared" si="4"/>
        <v>3.6980000000000004</v>
      </c>
      <c r="F184" s="9">
        <v>21.2</v>
      </c>
      <c r="G184" s="9">
        <v>6.196</v>
      </c>
      <c r="M184" s="9">
        <v>65.107</v>
      </c>
      <c r="N184" s="9">
        <v>42.24</v>
      </c>
      <c r="O184" s="9">
        <v>16.958</v>
      </c>
      <c r="P184" s="9">
        <v>407</v>
      </c>
      <c r="Q184" s="4"/>
      <c r="R184" s="4"/>
    </row>
    <row r="185" spans="1:18" ht="13.5">
      <c r="A185" s="8">
        <v>15</v>
      </c>
      <c r="B185" s="8">
        <v>5</v>
      </c>
      <c r="C185" s="8">
        <v>2001</v>
      </c>
      <c r="D185" s="8">
        <v>0</v>
      </c>
      <c r="E185" s="2">
        <f t="shared" si="4"/>
        <v>4.135000000000002</v>
      </c>
      <c r="F185" s="9">
        <v>20.05</v>
      </c>
      <c r="G185" s="9">
        <v>8.22</v>
      </c>
      <c r="M185" s="9">
        <v>73.546</v>
      </c>
      <c r="N185" s="9">
        <v>33.84</v>
      </c>
      <c r="O185" s="9">
        <v>9.7404</v>
      </c>
      <c r="P185" s="9">
        <v>233.77</v>
      </c>
      <c r="Q185" s="4"/>
      <c r="R185" s="4"/>
    </row>
    <row r="186" spans="1:18" ht="13.5">
      <c r="A186" s="8">
        <v>16</v>
      </c>
      <c r="B186" s="8">
        <v>5</v>
      </c>
      <c r="C186" s="8">
        <v>2001</v>
      </c>
      <c r="D186" s="8">
        <v>2.6</v>
      </c>
      <c r="E186" s="2">
        <f t="shared" si="4"/>
        <v>0</v>
      </c>
      <c r="F186" s="9">
        <v>15.08</v>
      </c>
      <c r="G186" s="9">
        <v>-0.316</v>
      </c>
      <c r="M186" s="9">
        <v>71.09</v>
      </c>
      <c r="N186" s="9">
        <v>77.6</v>
      </c>
      <c r="O186" s="9">
        <v>12.635</v>
      </c>
      <c r="P186" s="9">
        <v>303.23</v>
      </c>
      <c r="Q186" s="4"/>
      <c r="R186" s="4"/>
    </row>
    <row r="187" spans="1:18" ht="13.5">
      <c r="A187" s="8">
        <v>17</v>
      </c>
      <c r="B187" s="8">
        <v>5</v>
      </c>
      <c r="C187" s="8">
        <v>2001</v>
      </c>
      <c r="D187" s="8">
        <v>0</v>
      </c>
      <c r="E187" s="2">
        <f t="shared" si="4"/>
        <v>0</v>
      </c>
      <c r="F187" s="9">
        <v>17.11</v>
      </c>
      <c r="G187" s="9">
        <v>-1.103</v>
      </c>
      <c r="M187" s="9">
        <v>68.45</v>
      </c>
      <c r="N187" s="9">
        <v>33.72</v>
      </c>
      <c r="O187" s="9">
        <v>9.9866</v>
      </c>
      <c r="P187" s="9">
        <v>239.68</v>
      </c>
      <c r="Q187" s="4"/>
      <c r="R187" s="4"/>
    </row>
    <row r="188" spans="1:18" ht="13.5">
      <c r="A188" s="8">
        <v>18</v>
      </c>
      <c r="B188" s="8">
        <v>5</v>
      </c>
      <c r="C188" s="8">
        <v>2001</v>
      </c>
      <c r="D188" s="8">
        <v>0</v>
      </c>
      <c r="E188" s="2">
        <f t="shared" si="4"/>
        <v>2.4764999999999997</v>
      </c>
      <c r="F188" s="9">
        <v>19.9</v>
      </c>
      <c r="G188" s="9">
        <v>5.053</v>
      </c>
      <c r="M188" s="9">
        <v>54.311</v>
      </c>
      <c r="N188" s="9">
        <v>53.52</v>
      </c>
      <c r="O188" s="9">
        <v>14.905</v>
      </c>
      <c r="P188" s="9">
        <v>357.71</v>
      </c>
      <c r="Q188" s="9"/>
      <c r="R188" s="4"/>
    </row>
    <row r="189" spans="1:18" ht="13.5">
      <c r="A189" s="8">
        <v>19</v>
      </c>
      <c r="B189" s="8">
        <v>5</v>
      </c>
      <c r="C189" s="8">
        <v>2001</v>
      </c>
      <c r="D189" s="8">
        <v>0</v>
      </c>
      <c r="E189" s="2">
        <f t="shared" si="4"/>
        <v>5.529999999999999</v>
      </c>
      <c r="F189" s="9">
        <v>19.31</v>
      </c>
      <c r="G189" s="9">
        <v>11.75</v>
      </c>
      <c r="M189" s="9">
        <v>65.334</v>
      </c>
      <c r="N189" s="9">
        <v>45.24</v>
      </c>
      <c r="O189" s="9">
        <v>16.707</v>
      </c>
      <c r="P189" s="9">
        <v>400.96</v>
      </c>
      <c r="Q189" s="4"/>
      <c r="R189" s="4"/>
    </row>
    <row r="190" spans="1:18" ht="13.5">
      <c r="A190" s="8">
        <v>20</v>
      </c>
      <c r="B190" s="8">
        <v>5</v>
      </c>
      <c r="C190" s="8">
        <v>2001</v>
      </c>
      <c r="D190" s="8">
        <v>0</v>
      </c>
      <c r="E190" s="2">
        <f t="shared" si="4"/>
        <v>3.405000000000001</v>
      </c>
      <c r="F190" s="9">
        <v>16.96</v>
      </c>
      <c r="G190" s="9">
        <v>9.85</v>
      </c>
      <c r="M190" s="9">
        <v>46.77</v>
      </c>
      <c r="N190" s="9">
        <v>62.88</v>
      </c>
      <c r="O190" s="9">
        <v>23.274</v>
      </c>
      <c r="P190" s="9">
        <v>558.57</v>
      </c>
      <c r="Q190" s="4"/>
      <c r="R190" s="4"/>
    </row>
    <row r="191" spans="1:18" ht="13.5">
      <c r="A191" s="8">
        <v>21</v>
      </c>
      <c r="B191" s="8">
        <v>5</v>
      </c>
      <c r="C191" s="8">
        <v>2001</v>
      </c>
      <c r="D191" s="8">
        <v>0</v>
      </c>
      <c r="E191" s="2">
        <f t="shared" si="4"/>
        <v>5.300000000000001</v>
      </c>
      <c r="F191" s="9">
        <v>18.03</v>
      </c>
      <c r="G191" s="9">
        <v>12.57</v>
      </c>
      <c r="M191" s="9">
        <v>43.028</v>
      </c>
      <c r="N191" s="9">
        <v>65.52</v>
      </c>
      <c r="O191" s="9">
        <v>25.903</v>
      </c>
      <c r="P191" s="9">
        <v>621.67</v>
      </c>
      <c r="Q191" s="4"/>
      <c r="R191" s="4"/>
    </row>
    <row r="192" spans="1:18" ht="13.5">
      <c r="A192" s="8">
        <v>22</v>
      </c>
      <c r="B192" s="8">
        <v>5</v>
      </c>
      <c r="C192" s="8">
        <v>2001</v>
      </c>
      <c r="D192" s="8">
        <v>0</v>
      </c>
      <c r="E192" s="2">
        <f t="shared" si="4"/>
        <v>1.5399999999999991</v>
      </c>
      <c r="F192" s="9">
        <v>14.92</v>
      </c>
      <c r="G192" s="9">
        <v>8.16</v>
      </c>
      <c r="M192" s="9">
        <v>42.698</v>
      </c>
      <c r="N192" s="9">
        <v>63.72</v>
      </c>
      <c r="O192" s="9">
        <v>26.883</v>
      </c>
      <c r="P192" s="9">
        <v>645.19</v>
      </c>
      <c r="Q192" s="4"/>
      <c r="R192" s="4"/>
    </row>
    <row r="193" spans="1:18" ht="13.5">
      <c r="A193" s="8">
        <v>23</v>
      </c>
      <c r="B193" s="8">
        <v>5</v>
      </c>
      <c r="C193" s="8">
        <v>2001</v>
      </c>
      <c r="D193" s="8">
        <v>0</v>
      </c>
      <c r="E193" s="2">
        <f t="shared" si="4"/>
        <v>0</v>
      </c>
      <c r="F193" s="9">
        <v>15.69</v>
      </c>
      <c r="G193" s="9">
        <v>-3.187</v>
      </c>
      <c r="M193" s="9">
        <v>54.52</v>
      </c>
      <c r="N193" s="9">
        <v>44.04</v>
      </c>
      <c r="O193" s="9">
        <v>13.585</v>
      </c>
      <c r="P193" s="9">
        <v>326.04</v>
      </c>
      <c r="Q193" s="4"/>
      <c r="R193" s="4"/>
    </row>
    <row r="194" spans="1:18" ht="13.5">
      <c r="A194" s="8">
        <v>24</v>
      </c>
      <c r="B194" s="8">
        <v>5</v>
      </c>
      <c r="C194" s="8">
        <v>2001</v>
      </c>
      <c r="D194" s="8">
        <v>0</v>
      </c>
      <c r="E194" s="2">
        <f t="shared" si="4"/>
        <v>0</v>
      </c>
      <c r="F194" s="9">
        <v>17.94</v>
      </c>
      <c r="G194" s="9">
        <v>0.149</v>
      </c>
      <c r="M194" s="9">
        <v>62.539</v>
      </c>
      <c r="N194" s="9">
        <v>82.6</v>
      </c>
      <c r="O194" s="9">
        <v>18.173</v>
      </c>
      <c r="P194" s="9">
        <v>436.16</v>
      </c>
      <c r="Q194" s="4"/>
      <c r="R194" s="4"/>
    </row>
    <row r="195" spans="1:17" ht="13.5">
      <c r="A195" s="8">
        <v>25</v>
      </c>
      <c r="B195" s="8">
        <v>5</v>
      </c>
      <c r="C195" s="8">
        <v>2001</v>
      </c>
      <c r="D195" s="8">
        <v>9.4</v>
      </c>
      <c r="E195" s="2">
        <f t="shared" si="4"/>
        <v>2.5749999999999993</v>
      </c>
      <c r="F195" s="9">
        <v>14.88</v>
      </c>
      <c r="G195" s="9">
        <v>10.27</v>
      </c>
      <c r="M195" s="9">
        <v>61.609</v>
      </c>
      <c r="N195" s="9">
        <v>73.4</v>
      </c>
      <c r="O195" s="9">
        <v>25.719</v>
      </c>
      <c r="P195" s="9">
        <v>617.26</v>
      </c>
      <c r="Q195" s="4"/>
    </row>
    <row r="196" spans="1:17" ht="13.5">
      <c r="A196" s="8">
        <v>26</v>
      </c>
      <c r="B196" s="8">
        <v>5</v>
      </c>
      <c r="C196" s="8">
        <v>2001</v>
      </c>
      <c r="D196" s="8">
        <v>1.6</v>
      </c>
      <c r="E196" s="2">
        <f t="shared" si="4"/>
        <v>0</v>
      </c>
      <c r="F196" s="9">
        <v>14.06</v>
      </c>
      <c r="G196" s="9">
        <v>1.618</v>
      </c>
      <c r="M196" s="9">
        <v>75.439</v>
      </c>
      <c r="N196" s="9">
        <v>20.4</v>
      </c>
      <c r="O196" s="9">
        <v>7.7073</v>
      </c>
      <c r="P196" s="9">
        <v>184.97</v>
      </c>
      <c r="Q196" s="4"/>
    </row>
    <row r="197" spans="1:17" ht="13.5">
      <c r="A197" s="8">
        <v>27</v>
      </c>
      <c r="B197" s="8">
        <v>5</v>
      </c>
      <c r="C197" s="8">
        <v>2001</v>
      </c>
      <c r="D197" s="8">
        <v>0</v>
      </c>
      <c r="E197" s="2">
        <f t="shared" si="4"/>
        <v>0</v>
      </c>
      <c r="F197" s="9">
        <v>10</v>
      </c>
      <c r="G197" s="9">
        <v>2.331</v>
      </c>
      <c r="M197" s="9">
        <v>57.902</v>
      </c>
      <c r="N197" s="9">
        <v>47.04</v>
      </c>
      <c r="O197" s="9">
        <v>16.94</v>
      </c>
      <c r="P197" s="9">
        <v>406.56</v>
      </c>
      <c r="Q197" s="4"/>
    </row>
    <row r="198" spans="1:17" ht="13.5">
      <c r="A198" s="8">
        <v>28</v>
      </c>
      <c r="B198" s="8">
        <v>5</v>
      </c>
      <c r="C198" s="8">
        <v>2001</v>
      </c>
      <c r="D198" s="8">
        <v>0</v>
      </c>
      <c r="E198" s="2">
        <f t="shared" si="4"/>
        <v>0</v>
      </c>
      <c r="F198" s="9">
        <v>12.48</v>
      </c>
      <c r="G198" s="9">
        <v>-1.719</v>
      </c>
      <c r="M198" s="9">
        <v>67.925</v>
      </c>
      <c r="N198" s="9">
        <v>38.28</v>
      </c>
      <c r="O198" s="9">
        <v>9.7616</v>
      </c>
      <c r="P198" s="9">
        <v>234.28</v>
      </c>
      <c r="Q198" s="4"/>
    </row>
    <row r="199" spans="1:17" ht="13.5">
      <c r="A199" s="8">
        <v>29</v>
      </c>
      <c r="B199" s="8">
        <v>5</v>
      </c>
      <c r="C199" s="8">
        <v>2001</v>
      </c>
      <c r="D199" s="8">
        <v>0</v>
      </c>
      <c r="E199" s="2">
        <f t="shared" si="4"/>
        <v>0</v>
      </c>
      <c r="F199" s="9">
        <v>11.16</v>
      </c>
      <c r="G199" s="9">
        <v>-1.311</v>
      </c>
      <c r="M199" s="9">
        <v>69.565</v>
      </c>
      <c r="N199" s="9">
        <v>54.6</v>
      </c>
      <c r="O199" s="9">
        <v>13.155</v>
      </c>
      <c r="P199" s="9">
        <v>315.73</v>
      </c>
      <c r="Q199" s="4"/>
    </row>
    <row r="200" spans="1:17" ht="13.5">
      <c r="A200" s="8">
        <v>30</v>
      </c>
      <c r="B200" s="8">
        <v>5</v>
      </c>
      <c r="C200" s="8">
        <v>2001</v>
      </c>
      <c r="D200" s="8">
        <v>0</v>
      </c>
      <c r="E200" s="2">
        <f t="shared" si="4"/>
        <v>0</v>
      </c>
      <c r="F200" s="9">
        <v>10.4</v>
      </c>
      <c r="G200" s="9">
        <v>-1.237</v>
      </c>
      <c r="M200" s="9">
        <v>71.713</v>
      </c>
      <c r="N200" s="9">
        <v>47.88</v>
      </c>
      <c r="O200" s="9">
        <v>12.579</v>
      </c>
      <c r="P200" s="9">
        <v>301.88</v>
      </c>
      <c r="Q200" s="4"/>
    </row>
    <row r="201" spans="1:17" ht="13.5">
      <c r="A201" s="8">
        <v>31</v>
      </c>
      <c r="B201" s="8">
        <v>5</v>
      </c>
      <c r="C201" s="8">
        <v>2001</v>
      </c>
      <c r="D201" s="8">
        <v>0</v>
      </c>
      <c r="E201" s="2">
        <f t="shared" si="4"/>
        <v>0</v>
      </c>
      <c r="F201" s="9">
        <v>12.16</v>
      </c>
      <c r="G201" s="9">
        <v>-1.889</v>
      </c>
      <c r="M201" s="9">
        <v>70.655</v>
      </c>
      <c r="N201" s="9">
        <v>50.28</v>
      </c>
      <c r="O201" s="9">
        <v>14.907</v>
      </c>
      <c r="P201" s="9">
        <v>357.78</v>
      </c>
      <c r="Q201" s="4"/>
    </row>
    <row r="202" spans="1:17" ht="13.5">
      <c r="A202" s="8"/>
      <c r="B202" s="8"/>
      <c r="C202" s="8"/>
      <c r="D202" s="8"/>
      <c r="E202" s="2"/>
      <c r="F202" s="9"/>
      <c r="G202" s="9"/>
      <c r="M202" s="9"/>
      <c r="N202" s="9"/>
      <c r="O202" s="9"/>
      <c r="P202" s="9"/>
      <c r="Q202" s="4"/>
    </row>
    <row r="203" spans="1:17" ht="13.5">
      <c r="A203" s="2" t="s">
        <v>1</v>
      </c>
      <c r="B203" s="2"/>
      <c r="C203" s="2"/>
      <c r="D203" s="2"/>
      <c r="E203" s="2"/>
      <c r="F203" s="2">
        <f>AVERAGE(F171:F201)</f>
        <v>18.139999999999993</v>
      </c>
      <c r="G203" s="2">
        <f>AVERAGE(G171:G201)</f>
        <v>7.001774193548385</v>
      </c>
      <c r="H203" s="2"/>
      <c r="I203" s="2"/>
      <c r="J203" s="2"/>
      <c r="K203" s="2"/>
      <c r="L203" s="2"/>
      <c r="M203" s="2">
        <f>AVERAGE(M172:M202)</f>
        <v>70.92606666666669</v>
      </c>
      <c r="N203" s="2"/>
      <c r="O203" s="2">
        <f>AVERAGE(O171:O201)</f>
        <v>13.901970967741931</v>
      </c>
      <c r="P203" s="2">
        <f>AVERAGE(P171:P201)</f>
        <v>333.64677419354837</v>
      </c>
      <c r="Q203" s="4"/>
    </row>
    <row r="204" spans="1:17" ht="13.5">
      <c r="A204" s="2" t="s">
        <v>2</v>
      </c>
      <c r="B204" s="2"/>
      <c r="C204" s="2"/>
      <c r="D204" s="2">
        <f>SUM(D171:D201)</f>
        <v>26.6</v>
      </c>
      <c r="E204" s="2">
        <f>SUM(E171:E201)</f>
        <v>114.98950000000004</v>
      </c>
      <c r="F204" s="2"/>
      <c r="G204" s="2"/>
      <c r="H204" s="2"/>
      <c r="I204" s="2"/>
      <c r="J204" s="2"/>
      <c r="K204" s="2"/>
      <c r="L204" s="2"/>
      <c r="M204" s="2"/>
      <c r="N204" s="2"/>
      <c r="P204" s="2">
        <f>SUM(P171:P201)</f>
        <v>10343.05</v>
      </c>
      <c r="Q204" s="4"/>
    </row>
    <row r="205" spans="1:17" ht="13.5">
      <c r="A205" s="2" t="s">
        <v>3</v>
      </c>
      <c r="B205" s="2"/>
      <c r="C205" s="2"/>
      <c r="D205" s="2"/>
      <c r="E205" s="2"/>
      <c r="F205" s="2">
        <f>MAX(F171:F201)</f>
        <v>27</v>
      </c>
      <c r="G205" s="2"/>
      <c r="H205" s="2"/>
      <c r="I205" s="2"/>
      <c r="J205" s="2"/>
      <c r="K205" s="2"/>
      <c r="L205" s="2"/>
      <c r="M205" s="2"/>
      <c r="N205" s="2">
        <f>MAX(N171:N201)</f>
        <v>82.6</v>
      </c>
      <c r="Q205" s="4"/>
    </row>
    <row r="206" spans="1:17" ht="13.5">
      <c r="A206" s="2" t="s">
        <v>4</v>
      </c>
      <c r="B206" s="2"/>
      <c r="C206" s="2"/>
      <c r="D206" s="2"/>
      <c r="E206" s="2"/>
      <c r="F206" s="2"/>
      <c r="G206" s="2">
        <f>MIN(G171:G201)</f>
        <v>-3.187</v>
      </c>
      <c r="H206" s="2"/>
      <c r="I206" s="2"/>
      <c r="J206" s="2"/>
      <c r="K206" s="2"/>
      <c r="L206" s="2"/>
      <c r="M206" s="2"/>
      <c r="N206" s="2"/>
      <c r="Q206" s="4"/>
    </row>
    <row r="207" spans="1:17" ht="13.5">
      <c r="A207" s="2" t="s">
        <v>5</v>
      </c>
      <c r="B207" s="2"/>
      <c r="C207" s="2"/>
      <c r="D207" s="2">
        <f>SUM(F203+G203)/2</f>
        <v>12.57088709677419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Q207" s="4"/>
    </row>
    <row r="208" spans="1:17" ht="13.5">
      <c r="A208" s="1" t="s">
        <v>43</v>
      </c>
      <c r="B208" s="8"/>
      <c r="C208" s="8"/>
      <c r="D208" s="8"/>
      <c r="E208" s="2"/>
      <c r="F208" s="9"/>
      <c r="G208" s="9"/>
      <c r="M208" s="9"/>
      <c r="N208" s="9"/>
      <c r="O208" s="9"/>
      <c r="P208" s="9"/>
      <c r="Q208" s="4"/>
    </row>
    <row r="209" spans="1:18" ht="13.5">
      <c r="A209" s="3" t="s">
        <v>0</v>
      </c>
      <c r="B209" s="3" t="s">
        <v>6</v>
      </c>
      <c r="C209" s="3" t="s">
        <v>7</v>
      </c>
      <c r="D209" s="3" t="s">
        <v>14</v>
      </c>
      <c r="E209" s="3" t="s">
        <v>12</v>
      </c>
      <c r="F209" s="3" t="s">
        <v>11</v>
      </c>
      <c r="G209" s="3" t="s">
        <v>8</v>
      </c>
      <c r="H209" s="3" t="s">
        <v>8</v>
      </c>
      <c r="I209" s="3" t="s">
        <v>39</v>
      </c>
      <c r="J209" s="3" t="s">
        <v>39</v>
      </c>
      <c r="K209" s="3" t="s">
        <v>41</v>
      </c>
      <c r="L209" s="3" t="s">
        <v>40</v>
      </c>
      <c r="M209" s="3" t="s">
        <v>17</v>
      </c>
      <c r="N209" s="3" t="s">
        <v>11</v>
      </c>
      <c r="O209" s="3" t="s">
        <v>22</v>
      </c>
      <c r="P209" s="3" t="s">
        <v>35</v>
      </c>
      <c r="Q209" s="3" t="s">
        <v>39</v>
      </c>
      <c r="R209" s="3" t="s">
        <v>39</v>
      </c>
    </row>
    <row r="210" spans="4:18" ht="13.5">
      <c r="D210" s="3" t="s">
        <v>15</v>
      </c>
      <c r="E210" s="3" t="s">
        <v>13</v>
      </c>
      <c r="F210" s="3" t="s">
        <v>9</v>
      </c>
      <c r="G210" s="3" t="s">
        <v>9</v>
      </c>
      <c r="H210" s="3" t="s">
        <v>38</v>
      </c>
      <c r="I210" s="3" t="s">
        <v>10</v>
      </c>
      <c r="J210" s="3" t="s">
        <v>10</v>
      </c>
      <c r="K210" s="3" t="s">
        <v>37</v>
      </c>
      <c r="L210" s="3" t="s">
        <v>36</v>
      </c>
      <c r="M210" s="3" t="s">
        <v>35</v>
      </c>
      <c r="N210" s="3" t="s">
        <v>19</v>
      </c>
      <c r="O210" s="3" t="s">
        <v>19</v>
      </c>
      <c r="P210" s="3" t="s">
        <v>19</v>
      </c>
      <c r="Q210" s="3" t="s">
        <v>34</v>
      </c>
      <c r="R210" s="3" t="s">
        <v>34</v>
      </c>
    </row>
    <row r="211" spans="4:18" ht="13.5">
      <c r="D211" s="3" t="s">
        <v>16</v>
      </c>
      <c r="E211" s="3" t="s">
        <v>33</v>
      </c>
      <c r="F211" s="3" t="s">
        <v>10</v>
      </c>
      <c r="G211" s="3" t="s">
        <v>10</v>
      </c>
      <c r="H211" s="3" t="s">
        <v>10</v>
      </c>
      <c r="I211" s="3" t="s">
        <v>32</v>
      </c>
      <c r="J211" s="3" t="s">
        <v>31</v>
      </c>
      <c r="M211" s="3" t="s">
        <v>30</v>
      </c>
      <c r="N211" s="3" t="s">
        <v>20</v>
      </c>
      <c r="O211" s="3" t="s">
        <v>20</v>
      </c>
      <c r="P211" s="3" t="s">
        <v>29</v>
      </c>
      <c r="Q211" s="3" t="s">
        <v>28</v>
      </c>
      <c r="R211" s="3" t="s">
        <v>27</v>
      </c>
    </row>
    <row r="212" spans="9:18" ht="13.5">
      <c r="I212" s="3" t="s">
        <v>26</v>
      </c>
      <c r="J212" s="3" t="s">
        <v>26</v>
      </c>
      <c r="K212" s="3" t="s">
        <v>25</v>
      </c>
      <c r="L212" s="3" t="s">
        <v>24</v>
      </c>
      <c r="N212" s="3" t="s">
        <v>21</v>
      </c>
      <c r="O212" s="3" t="s">
        <v>21</v>
      </c>
      <c r="P212" s="3" t="s">
        <v>23</v>
      </c>
      <c r="Q212" s="3" t="s">
        <v>18</v>
      </c>
      <c r="R212" s="3" t="s">
        <v>18</v>
      </c>
    </row>
    <row r="213" spans="1:17" ht="13.5">
      <c r="A213" s="8">
        <v>1</v>
      </c>
      <c r="B213" s="8">
        <v>6</v>
      </c>
      <c r="C213" s="8">
        <v>2001</v>
      </c>
      <c r="D213" s="8">
        <v>0</v>
      </c>
      <c r="E213" s="2">
        <f aca="true" t="shared" si="5" ref="E213:E242">IF((F213+G213)/2-10&lt;=0,0,(F213+G213)/2-10)</f>
        <v>0</v>
      </c>
      <c r="F213" s="9">
        <v>13.4</v>
      </c>
      <c r="G213" s="9">
        <v>-1.161</v>
      </c>
      <c r="L213" s="8"/>
      <c r="M213" s="9">
        <v>64.023</v>
      </c>
      <c r="N213" s="9">
        <v>25.08</v>
      </c>
      <c r="O213" s="9">
        <v>11.738</v>
      </c>
      <c r="P213" s="9">
        <v>281.71</v>
      </c>
      <c r="Q213" s="4"/>
    </row>
    <row r="214" spans="1:17" ht="13.5">
      <c r="A214" s="8">
        <v>2</v>
      </c>
      <c r="B214" s="8">
        <v>6</v>
      </c>
      <c r="C214" s="8">
        <v>2001</v>
      </c>
      <c r="D214" s="8">
        <v>0</v>
      </c>
      <c r="E214" s="2">
        <f t="shared" si="5"/>
        <v>0</v>
      </c>
      <c r="F214" s="9">
        <v>15.38</v>
      </c>
      <c r="G214" s="9">
        <v>0.365</v>
      </c>
      <c r="L214" s="8"/>
      <c r="M214" s="9">
        <v>64.353</v>
      </c>
      <c r="N214" s="9">
        <v>26.4</v>
      </c>
      <c r="O214" s="9">
        <v>10.18</v>
      </c>
      <c r="P214" s="9">
        <v>244.32</v>
      </c>
      <c r="Q214" s="4"/>
    </row>
    <row r="215" spans="1:16" ht="13.5">
      <c r="A215" s="8">
        <v>3</v>
      </c>
      <c r="B215" s="8">
        <v>6</v>
      </c>
      <c r="C215" s="8">
        <v>2001</v>
      </c>
      <c r="D215" s="8">
        <v>0</v>
      </c>
      <c r="E215" s="2">
        <f t="shared" si="5"/>
        <v>0</v>
      </c>
      <c r="F215" s="9">
        <v>14.23</v>
      </c>
      <c r="G215" s="9">
        <v>-0.287</v>
      </c>
      <c r="L215" s="8"/>
      <c r="M215" s="9">
        <v>69.612</v>
      </c>
      <c r="N215" s="9">
        <v>32.76</v>
      </c>
      <c r="O215" s="9">
        <v>9.6094</v>
      </c>
      <c r="P215" s="9">
        <v>230.63</v>
      </c>
    </row>
    <row r="216" spans="1:16" ht="13.5">
      <c r="A216" s="8">
        <v>4</v>
      </c>
      <c r="B216" s="8">
        <v>6</v>
      </c>
      <c r="C216" s="8">
        <v>2001</v>
      </c>
      <c r="D216" s="8">
        <v>0</v>
      </c>
      <c r="E216" s="2">
        <f t="shared" si="5"/>
        <v>0</v>
      </c>
      <c r="F216" s="9">
        <v>14.41</v>
      </c>
      <c r="G216" s="9">
        <v>0.283</v>
      </c>
      <c r="L216" s="8"/>
      <c r="M216" s="9">
        <v>73.762</v>
      </c>
      <c r="N216" s="9">
        <v>21.48</v>
      </c>
      <c r="O216" s="9">
        <v>7.9385</v>
      </c>
      <c r="P216" s="9">
        <v>190.52</v>
      </c>
    </row>
    <row r="217" spans="1:16" ht="13.5">
      <c r="A217" s="8">
        <v>5</v>
      </c>
      <c r="B217" s="8">
        <v>6</v>
      </c>
      <c r="C217" s="8">
        <v>2001</v>
      </c>
      <c r="D217" s="8">
        <v>0</v>
      </c>
      <c r="E217" s="2">
        <f t="shared" si="5"/>
        <v>0</v>
      </c>
      <c r="F217" s="9">
        <v>16.08</v>
      </c>
      <c r="G217" s="9">
        <v>1.134</v>
      </c>
      <c r="L217" s="8"/>
      <c r="M217" s="9">
        <v>69.042</v>
      </c>
      <c r="N217" s="9">
        <v>21.36</v>
      </c>
      <c r="O217" s="9">
        <v>7.4033</v>
      </c>
      <c r="P217" s="9">
        <v>177.68</v>
      </c>
    </row>
    <row r="218" spans="1:16" ht="13.5">
      <c r="A218" s="8">
        <v>6</v>
      </c>
      <c r="B218" s="8">
        <v>6</v>
      </c>
      <c r="C218" s="8">
        <v>2001</v>
      </c>
      <c r="D218" s="8">
        <v>0</v>
      </c>
      <c r="E218" s="2">
        <f t="shared" si="5"/>
        <v>0</v>
      </c>
      <c r="F218" s="9">
        <v>16.84</v>
      </c>
      <c r="G218" s="9">
        <v>1.038</v>
      </c>
      <c r="L218" s="8"/>
      <c r="M218" s="9">
        <v>65.612</v>
      </c>
      <c r="N218" s="9">
        <v>20.64</v>
      </c>
      <c r="O218" s="9">
        <v>6.4525</v>
      </c>
      <c r="P218" s="9">
        <v>154.86</v>
      </c>
    </row>
    <row r="219" spans="1:16" ht="13.5">
      <c r="A219" s="8">
        <v>7</v>
      </c>
      <c r="B219" s="8">
        <v>6</v>
      </c>
      <c r="C219" s="8">
        <v>2001</v>
      </c>
      <c r="D219" s="8">
        <v>2</v>
      </c>
      <c r="E219" s="2">
        <f t="shared" si="5"/>
        <v>1.2634999999999987</v>
      </c>
      <c r="F219" s="9">
        <v>17.81</v>
      </c>
      <c r="G219" s="9">
        <v>4.717</v>
      </c>
      <c r="L219" s="8"/>
      <c r="M219" s="9">
        <v>57.822</v>
      </c>
      <c r="N219" s="9">
        <v>45.72</v>
      </c>
      <c r="O219" s="9">
        <v>15.01</v>
      </c>
      <c r="P219" s="9">
        <v>360.25</v>
      </c>
    </row>
    <row r="220" spans="1:16" ht="13.5">
      <c r="A220" s="8">
        <v>8</v>
      </c>
      <c r="B220" s="8">
        <v>6</v>
      </c>
      <c r="C220" s="8">
        <v>2001</v>
      </c>
      <c r="D220" s="8">
        <v>0</v>
      </c>
      <c r="E220" s="2">
        <f t="shared" si="5"/>
        <v>0</v>
      </c>
      <c r="F220" s="9">
        <v>14.87</v>
      </c>
      <c r="G220" s="9">
        <v>1.351</v>
      </c>
      <c r="L220" s="8"/>
      <c r="M220" s="9">
        <v>71.464</v>
      </c>
      <c r="N220" s="9">
        <v>44.28</v>
      </c>
      <c r="O220" s="9">
        <v>15.435</v>
      </c>
      <c r="P220" s="9">
        <v>370.44</v>
      </c>
    </row>
    <row r="221" spans="1:16" ht="13.5">
      <c r="A221" s="8">
        <v>9</v>
      </c>
      <c r="B221" s="8">
        <v>6</v>
      </c>
      <c r="C221" s="8">
        <v>2001</v>
      </c>
      <c r="D221" s="8">
        <v>0</v>
      </c>
      <c r="E221" s="2">
        <f t="shared" si="5"/>
        <v>1.5894999999999992</v>
      </c>
      <c r="F221" s="9">
        <v>18.4</v>
      </c>
      <c r="G221" s="9">
        <v>4.779</v>
      </c>
      <c r="L221" s="8"/>
      <c r="M221" s="9">
        <v>63.9</v>
      </c>
      <c r="N221" s="9">
        <v>60.84</v>
      </c>
      <c r="O221" s="9">
        <v>17.639</v>
      </c>
      <c r="P221" s="9">
        <v>423.34</v>
      </c>
    </row>
    <row r="222" spans="1:16" ht="13.5">
      <c r="A222" s="8">
        <v>10</v>
      </c>
      <c r="B222" s="8">
        <v>6</v>
      </c>
      <c r="C222" s="8">
        <v>2001</v>
      </c>
      <c r="D222" s="8">
        <v>0.2</v>
      </c>
      <c r="E222" s="2">
        <f t="shared" si="5"/>
        <v>0</v>
      </c>
      <c r="F222" s="9">
        <v>8.6</v>
      </c>
      <c r="G222" s="9">
        <v>8.58</v>
      </c>
      <c r="L222" s="8"/>
      <c r="M222" s="9">
        <v>65.129</v>
      </c>
      <c r="N222" s="9">
        <v>75.1</v>
      </c>
      <c r="O222" s="9">
        <v>19.73</v>
      </c>
      <c r="P222" s="9">
        <v>473.51</v>
      </c>
    </row>
    <row r="223" spans="1:16" ht="13.5">
      <c r="A223" s="8">
        <v>11</v>
      </c>
      <c r="B223" s="8">
        <v>6</v>
      </c>
      <c r="C223" s="8">
        <v>2001</v>
      </c>
      <c r="D223" s="8">
        <v>0</v>
      </c>
      <c r="E223" s="2">
        <f t="shared" si="5"/>
        <v>0</v>
      </c>
      <c r="F223" s="9">
        <v>11.28</v>
      </c>
      <c r="G223" s="9">
        <v>-0.249</v>
      </c>
      <c r="L223" s="8"/>
      <c r="M223" s="9">
        <v>64.566</v>
      </c>
      <c r="N223" s="9">
        <v>59.64</v>
      </c>
      <c r="O223" s="9">
        <v>21.46</v>
      </c>
      <c r="P223" s="9">
        <v>515.05</v>
      </c>
    </row>
    <row r="224" spans="1:16" ht="13.5">
      <c r="A224" s="8">
        <v>12</v>
      </c>
      <c r="B224" s="8">
        <v>6</v>
      </c>
      <c r="C224" s="8">
        <v>2001</v>
      </c>
      <c r="D224" s="8">
        <v>0</v>
      </c>
      <c r="E224" s="2">
        <f t="shared" si="5"/>
        <v>0</v>
      </c>
      <c r="F224" s="9">
        <v>13.57</v>
      </c>
      <c r="G224" s="9">
        <v>-2.407</v>
      </c>
      <c r="L224" s="8"/>
      <c r="M224" s="9">
        <v>56.579</v>
      </c>
      <c r="N224" s="9">
        <v>36</v>
      </c>
      <c r="O224" s="9">
        <v>9.0195</v>
      </c>
      <c r="P224" s="9">
        <v>216.47</v>
      </c>
    </row>
    <row r="225" spans="1:16" ht="13.5">
      <c r="A225" s="8">
        <v>13</v>
      </c>
      <c r="B225" s="8">
        <v>6</v>
      </c>
      <c r="C225" s="8">
        <v>2001</v>
      </c>
      <c r="D225" s="8">
        <v>0</v>
      </c>
      <c r="E225" s="2">
        <f t="shared" si="5"/>
        <v>0</v>
      </c>
      <c r="F225" s="9">
        <v>15.57</v>
      </c>
      <c r="G225" s="9">
        <v>0.953</v>
      </c>
      <c r="L225" s="8"/>
      <c r="M225" s="9">
        <v>49.841</v>
      </c>
      <c r="N225" s="9">
        <v>47.52</v>
      </c>
      <c r="O225" s="9">
        <v>12.107</v>
      </c>
      <c r="P225" s="9">
        <v>290.57</v>
      </c>
    </row>
    <row r="226" spans="1:16" ht="13.5">
      <c r="A226" s="8">
        <v>14</v>
      </c>
      <c r="B226" s="8">
        <v>6</v>
      </c>
      <c r="C226" s="8">
        <v>2001</v>
      </c>
      <c r="D226" s="8">
        <v>0</v>
      </c>
      <c r="E226" s="2">
        <f t="shared" si="5"/>
        <v>3.535</v>
      </c>
      <c r="F226" s="9">
        <v>16.96</v>
      </c>
      <c r="G226" s="9">
        <v>10.11</v>
      </c>
      <c r="L226" s="8"/>
      <c r="M226" s="9">
        <v>51.489</v>
      </c>
      <c r="N226" s="9">
        <v>46.68</v>
      </c>
      <c r="O226" s="9">
        <v>20.447</v>
      </c>
      <c r="P226" s="9">
        <v>490.72</v>
      </c>
    </row>
    <row r="227" spans="1:16" ht="13.5">
      <c r="A227" s="8">
        <v>15</v>
      </c>
      <c r="B227" s="8">
        <v>6</v>
      </c>
      <c r="C227" s="8">
        <v>2001</v>
      </c>
      <c r="D227" s="8">
        <v>0</v>
      </c>
      <c r="E227" s="2">
        <f t="shared" si="5"/>
        <v>5.375</v>
      </c>
      <c r="F227" s="9">
        <v>17.67</v>
      </c>
      <c r="G227" s="9">
        <v>13.08</v>
      </c>
      <c r="L227" s="8"/>
      <c r="M227" s="9">
        <v>62.118</v>
      </c>
      <c r="N227" s="9">
        <v>57.96</v>
      </c>
      <c r="O227" s="9">
        <v>18.462</v>
      </c>
      <c r="P227" s="9">
        <v>443.09</v>
      </c>
    </row>
    <row r="228" spans="1:16" ht="13.5">
      <c r="A228" s="8">
        <v>16</v>
      </c>
      <c r="B228" s="8">
        <v>6</v>
      </c>
      <c r="C228" s="8">
        <v>2001</v>
      </c>
      <c r="D228" s="8">
        <v>20.4</v>
      </c>
      <c r="E228" s="2">
        <f t="shared" si="5"/>
        <v>3.4250000000000007</v>
      </c>
      <c r="F228" s="9">
        <v>14.47</v>
      </c>
      <c r="G228" s="9">
        <v>12.38</v>
      </c>
      <c r="L228" s="8"/>
      <c r="M228" s="9">
        <v>82.929</v>
      </c>
      <c r="N228" s="9">
        <v>27.48</v>
      </c>
      <c r="O228" s="9">
        <v>8.1594</v>
      </c>
      <c r="P228" s="9">
        <v>195.83</v>
      </c>
    </row>
    <row r="229" spans="1:16" ht="13.5">
      <c r="A229" s="8">
        <v>17</v>
      </c>
      <c r="B229" s="8">
        <v>6</v>
      </c>
      <c r="C229" s="8">
        <v>2001</v>
      </c>
      <c r="D229" s="8">
        <v>1.8</v>
      </c>
      <c r="E229" s="2">
        <f t="shared" si="5"/>
        <v>3.5649999999999995</v>
      </c>
      <c r="F229" s="9">
        <v>16.43</v>
      </c>
      <c r="G229" s="9">
        <v>10.7</v>
      </c>
      <c r="L229" s="8"/>
      <c r="M229" s="9">
        <v>85.313</v>
      </c>
      <c r="N229" s="9">
        <v>34.44</v>
      </c>
      <c r="O229" s="9">
        <v>9.8958</v>
      </c>
      <c r="P229" s="9">
        <v>237.5</v>
      </c>
    </row>
    <row r="230" spans="1:16" ht="13.5">
      <c r="A230" s="8">
        <v>18</v>
      </c>
      <c r="B230" s="8">
        <v>6</v>
      </c>
      <c r="C230" s="8">
        <v>2001</v>
      </c>
      <c r="D230" s="8">
        <v>0</v>
      </c>
      <c r="E230" s="2">
        <f t="shared" si="5"/>
        <v>0</v>
      </c>
      <c r="F230" s="9">
        <v>11.55</v>
      </c>
      <c r="G230" s="9">
        <v>5.85</v>
      </c>
      <c r="L230" s="8"/>
      <c r="M230" s="9">
        <v>73.824</v>
      </c>
      <c r="N230" s="9">
        <v>48.6</v>
      </c>
      <c r="O230" s="9">
        <v>13.795</v>
      </c>
      <c r="P230" s="9">
        <v>331.08</v>
      </c>
    </row>
    <row r="231" spans="1:16" ht="13.5">
      <c r="A231" s="8">
        <v>19</v>
      </c>
      <c r="B231" s="8">
        <v>6</v>
      </c>
      <c r="C231" s="8">
        <v>2001</v>
      </c>
      <c r="D231" s="8">
        <v>0</v>
      </c>
      <c r="E231" s="2">
        <f t="shared" si="5"/>
        <v>0</v>
      </c>
      <c r="F231" s="9">
        <v>10.87</v>
      </c>
      <c r="G231" s="9">
        <v>-1.443</v>
      </c>
      <c r="L231" s="8"/>
      <c r="M231" s="9">
        <v>74.695</v>
      </c>
      <c r="N231" s="9">
        <v>55.68</v>
      </c>
      <c r="O231" s="9">
        <v>17.001</v>
      </c>
      <c r="P231" s="9">
        <v>408.03</v>
      </c>
    </row>
    <row r="232" spans="1:16" ht="13.5">
      <c r="A232" s="8">
        <v>20</v>
      </c>
      <c r="B232" s="8">
        <v>6</v>
      </c>
      <c r="C232" s="8">
        <v>2001</v>
      </c>
      <c r="D232" s="8">
        <v>0</v>
      </c>
      <c r="E232" s="2">
        <f t="shared" si="5"/>
        <v>0</v>
      </c>
      <c r="F232" s="9">
        <v>14.43</v>
      </c>
      <c r="G232" s="9">
        <v>0.84</v>
      </c>
      <c r="L232" s="8"/>
      <c r="M232" s="9">
        <v>69.173</v>
      </c>
      <c r="N232" s="9">
        <v>26.88</v>
      </c>
      <c r="O232" s="9">
        <v>9.0102</v>
      </c>
      <c r="P232" s="9">
        <v>216.24</v>
      </c>
    </row>
    <row r="233" spans="1:16" ht="13.5">
      <c r="A233" s="8">
        <v>21</v>
      </c>
      <c r="B233" s="8">
        <v>6</v>
      </c>
      <c r="C233" s="8">
        <v>2001</v>
      </c>
      <c r="D233" s="8">
        <v>0</v>
      </c>
      <c r="E233" s="2">
        <f t="shared" si="5"/>
        <v>0</v>
      </c>
      <c r="F233" s="9">
        <v>16.88</v>
      </c>
      <c r="G233" s="9">
        <v>-0.192</v>
      </c>
      <c r="L233" s="8"/>
      <c r="M233" s="9">
        <v>69.118</v>
      </c>
      <c r="N233" s="9">
        <v>23.76</v>
      </c>
      <c r="O233" s="9">
        <v>7.8504</v>
      </c>
      <c r="P233" s="9">
        <v>188.41</v>
      </c>
    </row>
    <row r="234" spans="1:16" ht="13.5">
      <c r="A234" s="8">
        <v>22</v>
      </c>
      <c r="B234" s="8">
        <v>6</v>
      </c>
      <c r="C234" s="8">
        <v>2001</v>
      </c>
      <c r="D234" s="8">
        <v>0.4</v>
      </c>
      <c r="E234" s="2">
        <f t="shared" si="5"/>
        <v>0.7870000000000008</v>
      </c>
      <c r="F234" s="9">
        <v>16.19</v>
      </c>
      <c r="G234" s="9">
        <v>5.384</v>
      </c>
      <c r="L234" s="8"/>
      <c r="M234" s="9">
        <v>52.057</v>
      </c>
      <c r="N234" s="9">
        <v>64.32</v>
      </c>
      <c r="O234" s="9">
        <v>20.658</v>
      </c>
      <c r="P234" s="9">
        <v>495.79</v>
      </c>
    </row>
    <row r="235" spans="1:16" ht="13.5">
      <c r="A235" s="8">
        <v>23</v>
      </c>
      <c r="B235" s="8">
        <v>6</v>
      </c>
      <c r="C235" s="8">
        <v>2001</v>
      </c>
      <c r="D235" s="8">
        <v>0</v>
      </c>
      <c r="E235" s="2">
        <f t="shared" si="5"/>
        <v>3.4450000000000003</v>
      </c>
      <c r="F235" s="9">
        <v>16.22</v>
      </c>
      <c r="G235" s="9">
        <v>10.67</v>
      </c>
      <c r="L235" s="8"/>
      <c r="M235" s="9">
        <v>74.078</v>
      </c>
      <c r="N235" s="9">
        <v>58.8</v>
      </c>
      <c r="O235" s="9">
        <v>13.102</v>
      </c>
      <c r="P235" s="9">
        <v>314.44</v>
      </c>
    </row>
    <row r="236" spans="1:16" ht="13.5">
      <c r="A236" s="8">
        <v>24</v>
      </c>
      <c r="B236" s="8">
        <v>6</v>
      </c>
      <c r="C236" s="8">
        <v>2001</v>
      </c>
      <c r="D236" s="8">
        <v>0.4</v>
      </c>
      <c r="E236" s="2">
        <f t="shared" si="5"/>
        <v>2.5549999999999997</v>
      </c>
      <c r="F236" s="9">
        <v>15.19</v>
      </c>
      <c r="G236" s="9">
        <v>9.92</v>
      </c>
      <c r="L236" s="8"/>
      <c r="M236" s="9">
        <v>61.5</v>
      </c>
      <c r="N236" s="9">
        <v>54.6</v>
      </c>
      <c r="O236" s="9">
        <v>21.133</v>
      </c>
      <c r="P236" s="9">
        <v>507.19</v>
      </c>
    </row>
    <row r="237" spans="1:16" ht="13.5">
      <c r="A237" s="8">
        <v>25</v>
      </c>
      <c r="B237" s="8">
        <v>6</v>
      </c>
      <c r="C237" s="8">
        <v>2001</v>
      </c>
      <c r="D237" s="8">
        <v>0</v>
      </c>
      <c r="E237" s="2">
        <f t="shared" si="5"/>
        <v>0</v>
      </c>
      <c r="F237" s="9">
        <v>12.51</v>
      </c>
      <c r="G237" s="9">
        <v>-1.807</v>
      </c>
      <c r="L237" s="8"/>
      <c r="M237" s="9">
        <v>70.69</v>
      </c>
      <c r="N237" s="9">
        <v>53.28</v>
      </c>
      <c r="O237" s="9">
        <v>15.458</v>
      </c>
      <c r="P237" s="9">
        <v>371</v>
      </c>
    </row>
    <row r="238" spans="1:16" ht="13.5">
      <c r="A238" s="8">
        <v>26</v>
      </c>
      <c r="B238" s="8">
        <v>6</v>
      </c>
      <c r="C238" s="8">
        <v>2001</v>
      </c>
      <c r="D238" s="8">
        <v>0</v>
      </c>
      <c r="E238" s="2">
        <f t="shared" si="5"/>
        <v>0</v>
      </c>
      <c r="F238" s="9">
        <v>16.5</v>
      </c>
      <c r="G238" s="9">
        <v>1.456</v>
      </c>
      <c r="L238" s="8"/>
      <c r="M238" s="9">
        <v>62.851</v>
      </c>
      <c r="N238" s="9">
        <v>48.96</v>
      </c>
      <c r="O238" s="9">
        <v>13.119</v>
      </c>
      <c r="P238" s="9">
        <v>314.85</v>
      </c>
    </row>
    <row r="239" spans="1:16" ht="13.5">
      <c r="A239" s="8">
        <v>27</v>
      </c>
      <c r="B239" s="8">
        <v>6</v>
      </c>
      <c r="C239" s="8">
        <v>2001</v>
      </c>
      <c r="D239" s="8">
        <v>17.2</v>
      </c>
      <c r="E239" s="2">
        <f t="shared" si="5"/>
        <v>2.5815</v>
      </c>
      <c r="F239" s="9">
        <v>18.27</v>
      </c>
      <c r="G239" s="9">
        <v>6.893</v>
      </c>
      <c r="L239" s="8"/>
      <c r="M239" s="9">
        <v>53.31</v>
      </c>
      <c r="N239" s="9">
        <v>61.8</v>
      </c>
      <c r="O239" s="9">
        <v>18.961</v>
      </c>
      <c r="P239" s="9">
        <v>455.06</v>
      </c>
    </row>
    <row r="240" spans="1:16" ht="13.5">
      <c r="A240" s="8">
        <v>28</v>
      </c>
      <c r="B240" s="8">
        <v>6</v>
      </c>
      <c r="C240" s="8">
        <v>2001</v>
      </c>
      <c r="D240" s="8">
        <v>0</v>
      </c>
      <c r="E240" s="2">
        <f t="shared" si="5"/>
        <v>0</v>
      </c>
      <c r="F240" s="9">
        <v>10.62</v>
      </c>
      <c r="G240" s="9">
        <v>6.526</v>
      </c>
      <c r="L240" s="8"/>
      <c r="M240" s="9">
        <v>76.918</v>
      </c>
      <c r="N240" s="9">
        <v>47.52</v>
      </c>
      <c r="O240" s="9">
        <v>13.033</v>
      </c>
      <c r="P240" s="9">
        <v>312.8</v>
      </c>
    </row>
    <row r="241" spans="1:16" ht="13.5">
      <c r="A241" s="8">
        <v>29</v>
      </c>
      <c r="B241" s="8">
        <v>6</v>
      </c>
      <c r="C241" s="8">
        <v>2001</v>
      </c>
      <c r="D241" s="8">
        <v>0.2</v>
      </c>
      <c r="E241" s="2">
        <f t="shared" si="5"/>
        <v>0</v>
      </c>
      <c r="F241" s="9">
        <v>14.47</v>
      </c>
      <c r="G241" s="9">
        <v>1.722</v>
      </c>
      <c r="L241" s="8"/>
      <c r="M241" s="9">
        <v>80.663</v>
      </c>
      <c r="N241" s="9">
        <v>32.88</v>
      </c>
      <c r="O241" s="9">
        <v>8.1533</v>
      </c>
      <c r="P241" s="9">
        <v>195.68</v>
      </c>
    </row>
    <row r="242" spans="1:16" ht="13.5">
      <c r="A242" s="8">
        <v>30</v>
      </c>
      <c r="B242" s="8">
        <v>6</v>
      </c>
      <c r="C242" s="8">
        <v>2001</v>
      </c>
      <c r="D242" s="8">
        <v>0.2</v>
      </c>
      <c r="E242" s="2">
        <f t="shared" si="5"/>
        <v>0</v>
      </c>
      <c r="F242" s="9">
        <v>12.4</v>
      </c>
      <c r="G242" s="9"/>
      <c r="L242" s="8"/>
      <c r="M242" s="9">
        <v>77.291</v>
      </c>
      <c r="N242" s="9">
        <v>65.64</v>
      </c>
      <c r="O242" s="9">
        <v>16.334</v>
      </c>
      <c r="P242" s="9">
        <v>392</v>
      </c>
    </row>
    <row r="244" spans="1:16" ht="13.5">
      <c r="A244" s="2" t="s">
        <v>1</v>
      </c>
      <c r="B244" s="2"/>
      <c r="C244" s="2"/>
      <c r="D244" s="2"/>
      <c r="E244" s="2"/>
      <c r="F244" s="2">
        <f>AVERAGE(F213:F242)</f>
        <v>14.735666666666667</v>
      </c>
      <c r="G244" s="2">
        <f>AVERAGE(G213:G242)</f>
        <v>3.8339655172413796</v>
      </c>
      <c r="H244" s="2"/>
      <c r="I244" s="2"/>
      <c r="J244" s="2"/>
      <c r="K244" s="2"/>
      <c r="L244" s="2"/>
      <c r="M244" s="2">
        <f>AVERAGE(M213:M242)</f>
        <v>67.12406666666668</v>
      </c>
      <c r="N244" s="2"/>
      <c r="O244" s="2">
        <f>AVERAGE(O213:O242)</f>
        <v>13.609810000000001</v>
      </c>
      <c r="P244" s="2">
        <f>AVERAGE(P213:P242)</f>
        <v>326.6353333333333</v>
      </c>
    </row>
    <row r="245" spans="1:16" ht="13.5">
      <c r="A245" s="2" t="s">
        <v>2</v>
      </c>
      <c r="B245" s="2"/>
      <c r="C245" s="2"/>
      <c r="D245" s="2">
        <f>SUM(D213:D242)</f>
        <v>42.8</v>
      </c>
      <c r="E245" s="2">
        <f>SUM(E213:E242)</f>
        <v>28.121499999999997</v>
      </c>
      <c r="F245" s="2"/>
      <c r="G245" s="2"/>
      <c r="H245" s="2"/>
      <c r="I245" s="2"/>
      <c r="J245" s="2"/>
      <c r="K245" s="2"/>
      <c r="L245" s="2"/>
      <c r="M245" s="2"/>
      <c r="N245" s="2"/>
      <c r="P245" s="2">
        <f>SUM(P213:P242)</f>
        <v>9799.059999999998</v>
      </c>
    </row>
    <row r="246" spans="1:14" ht="13.5">
      <c r="A246" s="2" t="s">
        <v>3</v>
      </c>
      <c r="B246" s="2"/>
      <c r="C246" s="2"/>
      <c r="D246" s="2"/>
      <c r="E246" s="2"/>
      <c r="F246" s="2">
        <f>MAX(F213:F242)</f>
        <v>18.4</v>
      </c>
      <c r="G246" s="2"/>
      <c r="H246" s="2"/>
      <c r="I246" s="2"/>
      <c r="J246" s="2"/>
      <c r="K246" s="2"/>
      <c r="L246" s="2"/>
      <c r="M246" s="2"/>
      <c r="N246" s="2">
        <f>MAX(N213:N242)</f>
        <v>75.1</v>
      </c>
    </row>
    <row r="247" spans="1:14" ht="13.5">
      <c r="A247" s="2" t="s">
        <v>4</v>
      </c>
      <c r="B247" s="2"/>
      <c r="C247" s="2"/>
      <c r="D247" s="2"/>
      <c r="E247" s="2"/>
      <c r="F247" s="2"/>
      <c r="G247" s="2">
        <f>MIN(G213:G242)</f>
        <v>-2.407</v>
      </c>
      <c r="H247" s="2"/>
      <c r="I247" s="2"/>
      <c r="J247" s="2"/>
      <c r="K247" s="2"/>
      <c r="L247" s="2"/>
      <c r="M247" s="2"/>
      <c r="N247" s="2"/>
    </row>
    <row r="248" spans="1:14" ht="13.5">
      <c r="A248" s="2" t="s">
        <v>5</v>
      </c>
      <c r="B248" s="2"/>
      <c r="C248" s="2"/>
      <c r="D248" s="2">
        <f>SUM(F244+G244)/2</f>
        <v>9.284816091954024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ht="13.5">
      <c r="A249" s="1" t="s">
        <v>43</v>
      </c>
    </row>
    <row r="250" spans="1:18" ht="13.5">
      <c r="A250" s="3" t="s">
        <v>0</v>
      </c>
      <c r="B250" s="3" t="s">
        <v>6</v>
      </c>
      <c r="C250" s="3" t="s">
        <v>7</v>
      </c>
      <c r="D250" s="3" t="s">
        <v>14</v>
      </c>
      <c r="E250" s="3" t="s">
        <v>12</v>
      </c>
      <c r="F250" s="3" t="s">
        <v>11</v>
      </c>
      <c r="G250" s="3" t="s">
        <v>8</v>
      </c>
      <c r="H250" s="3" t="s">
        <v>8</v>
      </c>
      <c r="I250" s="3" t="s">
        <v>39</v>
      </c>
      <c r="J250" s="3" t="s">
        <v>39</v>
      </c>
      <c r="K250" s="3" t="s">
        <v>41</v>
      </c>
      <c r="L250" s="3" t="s">
        <v>40</v>
      </c>
      <c r="M250" s="3" t="s">
        <v>17</v>
      </c>
      <c r="N250" s="3" t="s">
        <v>11</v>
      </c>
      <c r="O250" s="3" t="s">
        <v>22</v>
      </c>
      <c r="P250" s="3" t="s">
        <v>35</v>
      </c>
      <c r="Q250" s="3" t="s">
        <v>39</v>
      </c>
      <c r="R250" s="3" t="s">
        <v>39</v>
      </c>
    </row>
    <row r="251" spans="4:18" ht="13.5">
      <c r="D251" s="3" t="s">
        <v>15</v>
      </c>
      <c r="E251" s="3" t="s">
        <v>13</v>
      </c>
      <c r="F251" s="3" t="s">
        <v>9</v>
      </c>
      <c r="G251" s="3" t="s">
        <v>9</v>
      </c>
      <c r="H251" s="3" t="s">
        <v>38</v>
      </c>
      <c r="I251" s="3" t="s">
        <v>10</v>
      </c>
      <c r="J251" s="3" t="s">
        <v>10</v>
      </c>
      <c r="K251" s="3" t="s">
        <v>37</v>
      </c>
      <c r="L251" s="3" t="s">
        <v>36</v>
      </c>
      <c r="M251" s="3" t="s">
        <v>35</v>
      </c>
      <c r="N251" s="3" t="s">
        <v>19</v>
      </c>
      <c r="O251" s="3" t="s">
        <v>19</v>
      </c>
      <c r="P251" s="3" t="s">
        <v>19</v>
      </c>
      <c r="Q251" s="3" t="s">
        <v>34</v>
      </c>
      <c r="R251" s="3" t="s">
        <v>34</v>
      </c>
    </row>
    <row r="252" spans="4:18" ht="13.5">
      <c r="D252" s="3" t="s">
        <v>16</v>
      </c>
      <c r="E252" s="3" t="s">
        <v>33</v>
      </c>
      <c r="F252" s="3" t="s">
        <v>10</v>
      </c>
      <c r="G252" s="3" t="s">
        <v>10</v>
      </c>
      <c r="H252" s="3" t="s">
        <v>10</v>
      </c>
      <c r="I252" s="3" t="s">
        <v>32</v>
      </c>
      <c r="J252" s="3" t="s">
        <v>31</v>
      </c>
      <c r="M252" s="3" t="s">
        <v>30</v>
      </c>
      <c r="N252" s="3" t="s">
        <v>20</v>
      </c>
      <c r="O252" s="3" t="s">
        <v>20</v>
      </c>
      <c r="P252" s="3" t="s">
        <v>29</v>
      </c>
      <c r="Q252" s="3" t="s">
        <v>28</v>
      </c>
      <c r="R252" s="3" t="s">
        <v>27</v>
      </c>
    </row>
    <row r="253" spans="9:18" ht="13.5">
      <c r="I253" s="3" t="s">
        <v>26</v>
      </c>
      <c r="J253" s="3" t="s">
        <v>26</v>
      </c>
      <c r="K253" s="3" t="s">
        <v>25</v>
      </c>
      <c r="L253" s="3" t="s">
        <v>24</v>
      </c>
      <c r="N253" s="3" t="s">
        <v>21</v>
      </c>
      <c r="O253" s="3" t="s">
        <v>21</v>
      </c>
      <c r="P253" s="3" t="s">
        <v>23</v>
      </c>
      <c r="Q253" s="3" t="s">
        <v>18</v>
      </c>
      <c r="R253" s="3" t="s">
        <v>18</v>
      </c>
    </row>
    <row r="254" spans="1:16" ht="13.5">
      <c r="A254" s="8">
        <v>1</v>
      </c>
      <c r="B254" s="8">
        <v>7</v>
      </c>
      <c r="C254" s="8">
        <v>2001</v>
      </c>
      <c r="D254" s="8">
        <v>0</v>
      </c>
      <c r="E254" s="2">
        <f aca="true" t="shared" si="6" ref="E254:E270">IF((F254+G254)/2-10&lt;=0,0,(F254+G254)/2-10)</f>
        <v>0</v>
      </c>
      <c r="F254" s="9">
        <v>11.14</v>
      </c>
      <c r="G254" s="9">
        <v>-1.337</v>
      </c>
      <c r="L254" s="8"/>
      <c r="M254" s="9">
        <v>68.279</v>
      </c>
      <c r="N254" s="9">
        <v>24.48</v>
      </c>
      <c r="O254" s="9">
        <v>7.9263</v>
      </c>
      <c r="P254" s="9">
        <v>190.23</v>
      </c>
    </row>
    <row r="255" spans="1:16" ht="13.5">
      <c r="A255" s="8">
        <v>2</v>
      </c>
      <c r="B255" s="8">
        <v>7</v>
      </c>
      <c r="C255" s="8">
        <v>2001</v>
      </c>
      <c r="D255" s="8">
        <v>0</v>
      </c>
      <c r="E255" s="2">
        <f t="shared" si="6"/>
        <v>0</v>
      </c>
      <c r="F255" s="9">
        <v>10.26</v>
      </c>
      <c r="G255" s="9">
        <v>-2.195</v>
      </c>
      <c r="M255" s="9">
        <v>71.393</v>
      </c>
      <c r="N255" s="9">
        <v>47.04</v>
      </c>
      <c r="O255" s="9">
        <v>12.531</v>
      </c>
      <c r="P255" s="9">
        <v>300.74</v>
      </c>
    </row>
    <row r="256" spans="1:16" ht="13.5">
      <c r="A256" s="8">
        <v>3</v>
      </c>
      <c r="B256" s="8">
        <v>7</v>
      </c>
      <c r="C256" s="8">
        <v>2001</v>
      </c>
      <c r="D256" s="8">
        <v>0</v>
      </c>
      <c r="E256" s="2">
        <f t="shared" si="6"/>
        <v>0</v>
      </c>
      <c r="F256" s="9">
        <v>9.12</v>
      </c>
      <c r="G256" s="9">
        <v>-1.718</v>
      </c>
      <c r="M256" s="9">
        <v>72.527</v>
      </c>
      <c r="N256" s="9">
        <v>24.72</v>
      </c>
      <c r="O256" s="9">
        <v>10.385</v>
      </c>
      <c r="P256" s="9">
        <v>249.25</v>
      </c>
    </row>
    <row r="257" spans="1:16" ht="13.5">
      <c r="A257" s="8">
        <v>4</v>
      </c>
      <c r="B257" s="8">
        <v>7</v>
      </c>
      <c r="C257" s="8">
        <v>2001</v>
      </c>
      <c r="D257" s="8">
        <v>0</v>
      </c>
      <c r="E257" s="2">
        <f t="shared" si="6"/>
        <v>0</v>
      </c>
      <c r="F257" s="9">
        <v>10.88</v>
      </c>
      <c r="G257" s="9">
        <v>-4.489</v>
      </c>
      <c r="M257" s="9">
        <v>74.159</v>
      </c>
      <c r="N257" s="9">
        <v>23.16</v>
      </c>
      <c r="O257" s="9">
        <v>7.9033</v>
      </c>
      <c r="P257" s="9">
        <v>189.68</v>
      </c>
    </row>
    <row r="258" spans="1:16" ht="13.5">
      <c r="A258" s="8">
        <v>5</v>
      </c>
      <c r="B258" s="8">
        <v>7</v>
      </c>
      <c r="C258" s="8">
        <v>2001</v>
      </c>
      <c r="D258" s="8">
        <v>0</v>
      </c>
      <c r="E258" s="2">
        <f t="shared" si="6"/>
        <v>0</v>
      </c>
      <c r="F258" s="9">
        <v>10.52</v>
      </c>
      <c r="G258" s="9">
        <v>0.151</v>
      </c>
      <c r="M258" s="9">
        <v>70.141</v>
      </c>
      <c r="N258" s="9">
        <v>32.52</v>
      </c>
      <c r="O258" s="9">
        <v>14.03</v>
      </c>
      <c r="P258" s="9">
        <v>336.71</v>
      </c>
    </row>
    <row r="259" spans="1:16" ht="13.5">
      <c r="A259" s="8">
        <v>6</v>
      </c>
      <c r="B259" s="8">
        <v>7</v>
      </c>
      <c r="C259" s="8">
        <v>2001</v>
      </c>
      <c r="D259" s="8">
        <v>0.2</v>
      </c>
      <c r="E259" s="2">
        <f t="shared" si="6"/>
        <v>0</v>
      </c>
      <c r="F259" s="9">
        <v>11.85</v>
      </c>
      <c r="G259" s="9">
        <v>3.205</v>
      </c>
      <c r="M259" s="9">
        <v>70.357</v>
      </c>
      <c r="N259" s="9">
        <v>35.88</v>
      </c>
      <c r="O259" s="9">
        <v>17.315</v>
      </c>
      <c r="P259" s="9">
        <v>415.57</v>
      </c>
    </row>
    <row r="260" spans="1:16" ht="13.5">
      <c r="A260" s="8">
        <v>7</v>
      </c>
      <c r="B260" s="8">
        <v>7</v>
      </c>
      <c r="C260" s="8">
        <v>2001</v>
      </c>
      <c r="D260" s="8">
        <v>0</v>
      </c>
      <c r="E260" s="2">
        <f t="shared" si="6"/>
        <v>0</v>
      </c>
      <c r="F260" s="9">
        <v>11.98</v>
      </c>
      <c r="G260" s="9">
        <v>3.442</v>
      </c>
      <c r="M260" s="9">
        <v>81.342</v>
      </c>
      <c r="N260" s="9">
        <v>28.68</v>
      </c>
      <c r="O260" s="9">
        <v>12.982</v>
      </c>
      <c r="P260" s="9">
        <v>311.58</v>
      </c>
    </row>
    <row r="261" spans="1:16" ht="13.5">
      <c r="A261" s="8">
        <v>8</v>
      </c>
      <c r="B261" s="8">
        <v>7</v>
      </c>
      <c r="C261" s="8">
        <v>2001</v>
      </c>
      <c r="D261" s="8">
        <v>0</v>
      </c>
      <c r="E261" s="2">
        <f t="shared" si="6"/>
        <v>0</v>
      </c>
      <c r="F261" s="9">
        <v>11.14</v>
      </c>
      <c r="G261" s="9">
        <v>1.677</v>
      </c>
      <c r="M261" s="9">
        <v>80.853</v>
      </c>
      <c r="N261" s="9">
        <v>28.92</v>
      </c>
      <c r="O261" s="9">
        <v>13.213</v>
      </c>
      <c r="P261" s="9">
        <v>317.12</v>
      </c>
    </row>
    <row r="262" spans="1:16" ht="13.5">
      <c r="A262" s="8">
        <v>9</v>
      </c>
      <c r="B262" s="8">
        <v>7</v>
      </c>
      <c r="C262" s="8">
        <v>2001</v>
      </c>
      <c r="D262" s="8">
        <v>0</v>
      </c>
      <c r="E262" s="2">
        <f t="shared" si="6"/>
        <v>0</v>
      </c>
      <c r="F262" s="9">
        <v>11.33</v>
      </c>
      <c r="G262" s="9">
        <v>-0.239</v>
      </c>
      <c r="M262" s="9">
        <v>74.182</v>
      </c>
      <c r="N262" s="9">
        <v>26.4</v>
      </c>
      <c r="O262" s="9">
        <v>12.367</v>
      </c>
      <c r="P262" s="9">
        <v>296.82</v>
      </c>
    </row>
    <row r="263" spans="1:16" ht="13.5">
      <c r="A263" s="8">
        <v>10</v>
      </c>
      <c r="B263" s="8">
        <v>7</v>
      </c>
      <c r="C263" s="8">
        <v>2001</v>
      </c>
      <c r="D263" s="8">
        <v>0</v>
      </c>
      <c r="E263" s="2">
        <f t="shared" si="6"/>
        <v>0</v>
      </c>
      <c r="F263" s="9">
        <v>11.21</v>
      </c>
      <c r="G263" s="9">
        <v>-1.776</v>
      </c>
      <c r="M263" s="9">
        <v>73.173</v>
      </c>
      <c r="N263" s="9">
        <v>24</v>
      </c>
      <c r="O263" s="9">
        <v>10.492</v>
      </c>
      <c r="P263" s="9">
        <v>251.8</v>
      </c>
    </row>
    <row r="264" spans="1:16" ht="13.5">
      <c r="A264" s="8">
        <v>11</v>
      </c>
      <c r="B264" s="8">
        <v>7</v>
      </c>
      <c r="C264" s="8">
        <v>2001</v>
      </c>
      <c r="D264" s="8">
        <v>0</v>
      </c>
      <c r="E264" s="2">
        <f t="shared" si="6"/>
        <v>0</v>
      </c>
      <c r="F264" s="9">
        <v>11.91</v>
      </c>
      <c r="G264" s="9">
        <v>-1.871</v>
      </c>
      <c r="M264" s="9">
        <v>74.37</v>
      </c>
      <c r="N264" s="9">
        <v>30.12</v>
      </c>
      <c r="O264" s="9">
        <v>9.8574</v>
      </c>
      <c r="P264" s="9">
        <v>236.58</v>
      </c>
    </row>
    <row r="265" spans="1:16" ht="13.5">
      <c r="A265" s="8">
        <v>12</v>
      </c>
      <c r="B265" s="8">
        <v>7</v>
      </c>
      <c r="C265" s="8">
        <v>2001</v>
      </c>
      <c r="D265" s="8">
        <v>0</v>
      </c>
      <c r="E265" s="2">
        <f t="shared" si="6"/>
        <v>0</v>
      </c>
      <c r="F265" s="9">
        <v>15.72</v>
      </c>
      <c r="G265" s="9">
        <v>-1.214</v>
      </c>
      <c r="M265" s="9">
        <v>73.49</v>
      </c>
      <c r="N265" s="9">
        <v>26.04</v>
      </c>
      <c r="O265" s="9">
        <v>8.1498</v>
      </c>
      <c r="P265" s="9">
        <v>195.59</v>
      </c>
    </row>
    <row r="266" spans="1:16" ht="13.5">
      <c r="A266" s="8">
        <v>13</v>
      </c>
      <c r="B266" s="8">
        <v>7</v>
      </c>
      <c r="C266" s="8">
        <v>2001</v>
      </c>
      <c r="D266" s="8">
        <v>0</v>
      </c>
      <c r="E266" s="2">
        <f t="shared" si="6"/>
        <v>0</v>
      </c>
      <c r="F266" s="9">
        <v>13.84</v>
      </c>
      <c r="G266" s="9">
        <v>-0.749</v>
      </c>
      <c r="M266" s="9">
        <v>68.658</v>
      </c>
      <c r="N266" s="9">
        <v>20.52</v>
      </c>
      <c r="O266" s="9">
        <v>9.6289</v>
      </c>
      <c r="P266" s="9">
        <v>231.09</v>
      </c>
    </row>
    <row r="267" spans="1:16" ht="13.5">
      <c r="A267" s="8">
        <v>14</v>
      </c>
      <c r="B267" s="8">
        <v>7</v>
      </c>
      <c r="C267" s="8">
        <v>2001</v>
      </c>
      <c r="D267" s="8">
        <v>4.2</v>
      </c>
      <c r="E267" s="2">
        <f t="shared" si="6"/>
        <v>0</v>
      </c>
      <c r="F267" s="9">
        <v>10.06</v>
      </c>
      <c r="G267" s="9">
        <v>0.095</v>
      </c>
      <c r="M267" s="9">
        <v>74.8</v>
      </c>
      <c r="N267" s="9">
        <v>24.24</v>
      </c>
      <c r="O267" s="9">
        <v>7.1353</v>
      </c>
      <c r="P267" s="9">
        <v>171.25</v>
      </c>
    </row>
    <row r="268" spans="1:16" ht="13.5">
      <c r="A268" s="8">
        <v>15</v>
      </c>
      <c r="B268" s="8">
        <v>7</v>
      </c>
      <c r="C268" s="8">
        <v>2001</v>
      </c>
      <c r="D268" s="8">
        <v>0</v>
      </c>
      <c r="E268" s="2">
        <f t="shared" si="6"/>
        <v>0</v>
      </c>
      <c r="F268" s="9">
        <v>12.4</v>
      </c>
      <c r="G268" s="9">
        <v>2.134</v>
      </c>
      <c r="M268" s="9">
        <v>82.525</v>
      </c>
      <c r="N268" s="9">
        <v>24.84</v>
      </c>
      <c r="O268" s="9">
        <v>7.7062</v>
      </c>
      <c r="P268" s="9">
        <v>184.95</v>
      </c>
    </row>
    <row r="269" spans="1:16" ht="13.5">
      <c r="A269" s="8">
        <v>16</v>
      </c>
      <c r="B269" s="8">
        <v>7</v>
      </c>
      <c r="C269" s="8">
        <v>2001</v>
      </c>
      <c r="D269" s="8">
        <v>19.2</v>
      </c>
      <c r="E269" s="2">
        <f t="shared" si="6"/>
        <v>0</v>
      </c>
      <c r="F269" s="9">
        <v>9.34</v>
      </c>
      <c r="G269" s="9">
        <v>1.888</v>
      </c>
      <c r="M269" s="9">
        <v>70.383</v>
      </c>
      <c r="N269" s="9">
        <v>32.64</v>
      </c>
      <c r="O269" s="9">
        <v>14.12</v>
      </c>
      <c r="P269" s="9">
        <v>338.89</v>
      </c>
    </row>
    <row r="270" spans="1:16" ht="13.5">
      <c r="A270" s="8">
        <v>17</v>
      </c>
      <c r="B270" s="8">
        <v>7</v>
      </c>
      <c r="C270" s="8">
        <v>2001</v>
      </c>
      <c r="D270" s="8">
        <v>0</v>
      </c>
      <c r="E270" s="2">
        <f t="shared" si="6"/>
        <v>0</v>
      </c>
      <c r="F270" s="9">
        <v>13.18</v>
      </c>
      <c r="G270" s="9">
        <v>4.54</v>
      </c>
      <c r="M270" s="9">
        <v>84.129</v>
      </c>
      <c r="N270" s="9">
        <v>51.48</v>
      </c>
      <c r="O270" s="9">
        <v>15.69</v>
      </c>
      <c r="P270" s="9">
        <v>376.57</v>
      </c>
    </row>
    <row r="271" spans="1:18" ht="13.5">
      <c r="A271" s="8">
        <v>18</v>
      </c>
      <c r="B271" s="8">
        <v>7</v>
      </c>
      <c r="C271" s="8">
        <v>2001</v>
      </c>
      <c r="D271" s="8">
        <v>0</v>
      </c>
      <c r="E271" s="2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3.5">
      <c r="A272" s="8">
        <v>19</v>
      </c>
      <c r="B272" s="8">
        <v>7</v>
      </c>
      <c r="C272" s="8">
        <v>2001</v>
      </c>
      <c r="D272" s="8"/>
      <c r="E272" s="2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3.5">
      <c r="A273" s="8">
        <v>20</v>
      </c>
      <c r="B273" s="8">
        <v>7</v>
      </c>
      <c r="C273" s="8">
        <v>2001</v>
      </c>
      <c r="D273" s="8">
        <v>13</v>
      </c>
      <c r="E273" s="2">
        <f aca="true" t="shared" si="7" ref="E273:E284">IF((F273+G273)/2-10&lt;=0,0,(F273+G273)/2-10)</f>
        <v>0</v>
      </c>
      <c r="F273" s="9">
        <v>12.52</v>
      </c>
      <c r="G273" s="9">
        <v>4.831</v>
      </c>
      <c r="H273" s="9">
        <v>6.412</v>
      </c>
      <c r="I273" s="9">
        <v>5.06</v>
      </c>
      <c r="J273" s="9">
        <v>8.98</v>
      </c>
      <c r="K273" s="9"/>
      <c r="L273" s="9"/>
      <c r="M273" s="9">
        <v>87.233</v>
      </c>
      <c r="N273" s="9">
        <v>16.62</v>
      </c>
      <c r="O273" s="9">
        <v>6.3493</v>
      </c>
      <c r="P273" s="9">
        <v>152.38</v>
      </c>
      <c r="Q273" s="9"/>
      <c r="R273" s="9"/>
    </row>
    <row r="274" spans="1:18" ht="13.5">
      <c r="A274" s="8">
        <v>21</v>
      </c>
      <c r="B274" s="8">
        <v>7</v>
      </c>
      <c r="C274" s="8">
        <v>2001</v>
      </c>
      <c r="D274" s="8">
        <v>1.6</v>
      </c>
      <c r="E274" s="2">
        <f t="shared" si="7"/>
        <v>0</v>
      </c>
      <c r="F274" s="9">
        <v>11.43</v>
      </c>
      <c r="G274" s="9">
        <v>4.907</v>
      </c>
      <c r="H274" s="9">
        <v>6.529</v>
      </c>
      <c r="I274" s="9">
        <v>6.765</v>
      </c>
      <c r="J274" s="9">
        <v>9.31</v>
      </c>
      <c r="K274" s="6">
        <v>5.688000000000001</v>
      </c>
      <c r="L274" s="9">
        <v>1.031</v>
      </c>
      <c r="M274" s="9">
        <v>81.229</v>
      </c>
      <c r="N274" s="9">
        <v>40.56</v>
      </c>
      <c r="O274" s="9">
        <v>12.567</v>
      </c>
      <c r="P274" s="9">
        <v>301.61</v>
      </c>
      <c r="Q274" s="9"/>
      <c r="R274" s="9"/>
    </row>
    <row r="275" spans="1:18" ht="13.5">
      <c r="A275" s="8">
        <v>22</v>
      </c>
      <c r="B275" s="8">
        <v>7</v>
      </c>
      <c r="C275" s="8">
        <v>2001</v>
      </c>
      <c r="D275" s="8">
        <v>0.8</v>
      </c>
      <c r="E275" s="2">
        <f t="shared" si="7"/>
        <v>0</v>
      </c>
      <c r="F275" s="9">
        <v>10.88</v>
      </c>
      <c r="G275" s="9">
        <v>7.87</v>
      </c>
      <c r="H275" s="9">
        <v>8.84</v>
      </c>
      <c r="I275" s="9">
        <v>7.1</v>
      </c>
      <c r="J275" s="9">
        <v>9.53</v>
      </c>
      <c r="K275" s="6">
        <v>7.11</v>
      </c>
      <c r="L275" s="9">
        <v>1.348</v>
      </c>
      <c r="M275" s="9">
        <v>76.783</v>
      </c>
      <c r="N275" s="9">
        <v>65.25</v>
      </c>
      <c r="O275" s="9">
        <v>31.035</v>
      </c>
      <c r="P275" s="9">
        <v>744.85</v>
      </c>
      <c r="Q275" s="9"/>
      <c r="R275" s="9"/>
    </row>
    <row r="276" spans="1:18" ht="13.5">
      <c r="A276" s="8">
        <v>23</v>
      </c>
      <c r="B276" s="8">
        <v>7</v>
      </c>
      <c r="C276" s="8">
        <v>2001</v>
      </c>
      <c r="D276" s="8">
        <v>0</v>
      </c>
      <c r="E276" s="2">
        <f t="shared" si="7"/>
        <v>0</v>
      </c>
      <c r="F276" s="9">
        <v>10.35</v>
      </c>
      <c r="G276" s="9">
        <v>4.98</v>
      </c>
      <c r="H276" s="9">
        <v>6.814</v>
      </c>
      <c r="I276" s="9">
        <v>6.372</v>
      </c>
      <c r="J276" s="9">
        <v>9.59</v>
      </c>
      <c r="K276" s="6">
        <v>7.361999999999999</v>
      </c>
      <c r="L276" s="9">
        <v>1.244</v>
      </c>
      <c r="M276" s="9">
        <v>74.519</v>
      </c>
      <c r="N276" s="9">
        <v>63.3</v>
      </c>
      <c r="O276" s="9">
        <v>25.771</v>
      </c>
      <c r="P276" s="9">
        <v>618.5</v>
      </c>
      <c r="Q276" s="9"/>
      <c r="R276" s="9"/>
    </row>
    <row r="277" spans="1:18" ht="13.5">
      <c r="A277" s="8">
        <v>24</v>
      </c>
      <c r="B277" s="8">
        <v>7</v>
      </c>
      <c r="C277" s="8">
        <v>2001</v>
      </c>
      <c r="D277" s="8">
        <v>0</v>
      </c>
      <c r="E277" s="2">
        <f t="shared" si="7"/>
        <v>0</v>
      </c>
      <c r="F277" s="9">
        <v>14</v>
      </c>
      <c r="G277" s="9">
        <v>0.283</v>
      </c>
      <c r="H277" s="9">
        <v>1.413</v>
      </c>
      <c r="I277" s="9">
        <v>3.741</v>
      </c>
      <c r="J277" s="9">
        <v>9.09</v>
      </c>
      <c r="K277" s="6">
        <v>8.7768</v>
      </c>
      <c r="L277" s="9">
        <v>1.751</v>
      </c>
      <c r="M277" s="9">
        <v>78.1</v>
      </c>
      <c r="N277" s="9">
        <v>20.73</v>
      </c>
      <c r="O277" s="9">
        <v>8.6406</v>
      </c>
      <c r="P277" s="9">
        <v>207.37</v>
      </c>
      <c r="Q277" s="9"/>
      <c r="R277" s="9"/>
    </row>
    <row r="278" spans="1:18" ht="13.5">
      <c r="A278" s="8">
        <v>25</v>
      </c>
      <c r="B278" s="8">
        <v>7</v>
      </c>
      <c r="C278" s="8">
        <v>2001</v>
      </c>
      <c r="D278" s="8">
        <v>0</v>
      </c>
      <c r="E278" s="2">
        <f t="shared" si="7"/>
        <v>0</v>
      </c>
      <c r="F278" s="9">
        <v>12.69</v>
      </c>
      <c r="G278" s="9">
        <v>-0.058</v>
      </c>
      <c r="H278" s="9">
        <v>1.269</v>
      </c>
      <c r="I278" s="9">
        <v>3.447</v>
      </c>
      <c r="J278" s="9">
        <v>8.63</v>
      </c>
      <c r="K278" s="6">
        <v>8.769599999999999</v>
      </c>
      <c r="L278" s="9">
        <v>1.555</v>
      </c>
      <c r="M278" s="9">
        <v>70.865</v>
      </c>
      <c r="N278" s="9">
        <v>48.54</v>
      </c>
      <c r="O278" s="9">
        <v>13.42</v>
      </c>
      <c r="P278" s="9">
        <v>322.09</v>
      </c>
      <c r="Q278" s="9"/>
      <c r="R278" s="9"/>
    </row>
    <row r="279" spans="1:18" ht="13.5">
      <c r="A279" s="8">
        <v>26</v>
      </c>
      <c r="B279" s="8">
        <v>7</v>
      </c>
      <c r="C279" s="8">
        <v>2001</v>
      </c>
      <c r="D279" s="8">
        <v>0</v>
      </c>
      <c r="E279" s="2">
        <f t="shared" si="7"/>
        <v>0</v>
      </c>
      <c r="F279" s="9">
        <v>14.18</v>
      </c>
      <c r="G279" s="9">
        <v>0.17</v>
      </c>
      <c r="H279" s="9">
        <v>0.91</v>
      </c>
      <c r="I279" s="9">
        <v>3.304</v>
      </c>
      <c r="J279" s="9">
        <v>8.38</v>
      </c>
      <c r="K279" s="6">
        <v>8.9064</v>
      </c>
      <c r="L279" s="9">
        <v>1.756</v>
      </c>
      <c r="M279" s="9">
        <v>74.526</v>
      </c>
      <c r="N279" s="9">
        <v>21.18</v>
      </c>
      <c r="O279" s="9">
        <v>9.5292</v>
      </c>
      <c r="P279" s="9">
        <v>228.7</v>
      </c>
      <c r="Q279" s="9"/>
      <c r="R279" s="9"/>
    </row>
    <row r="280" spans="1:18" ht="13.5">
      <c r="A280" s="8">
        <v>27</v>
      </c>
      <c r="B280" s="8">
        <v>7</v>
      </c>
      <c r="C280" s="8">
        <v>2001</v>
      </c>
      <c r="D280" s="8">
        <v>0</v>
      </c>
      <c r="E280" s="2">
        <f t="shared" si="7"/>
        <v>0</v>
      </c>
      <c r="F280" s="9">
        <v>17.04</v>
      </c>
      <c r="G280" s="9">
        <v>1.724</v>
      </c>
      <c r="H280" s="9">
        <v>1.686</v>
      </c>
      <c r="I280" s="9">
        <v>3.614</v>
      </c>
      <c r="J280" s="9">
        <v>8.3</v>
      </c>
      <c r="K280" s="6">
        <v>8.748000000000001</v>
      </c>
      <c r="L280" s="9">
        <v>2.534</v>
      </c>
      <c r="M280" s="9">
        <v>71.708</v>
      </c>
      <c r="N280" s="9">
        <v>33.81</v>
      </c>
      <c r="O280" s="9">
        <v>9.0803</v>
      </c>
      <c r="P280" s="9">
        <v>217.93</v>
      </c>
      <c r="Q280" s="9"/>
      <c r="R280" s="9"/>
    </row>
    <row r="281" spans="1:18" ht="13.5">
      <c r="A281" s="8">
        <v>28</v>
      </c>
      <c r="B281" s="8">
        <v>7</v>
      </c>
      <c r="C281" s="8">
        <v>2001</v>
      </c>
      <c r="D281" s="8">
        <v>0</v>
      </c>
      <c r="E281" s="2">
        <f t="shared" si="7"/>
        <v>1.375</v>
      </c>
      <c r="F281" s="9">
        <v>15.44</v>
      </c>
      <c r="G281" s="9">
        <v>7.31</v>
      </c>
      <c r="H281" s="9">
        <v>6.395</v>
      </c>
      <c r="I281" s="9">
        <v>5.225</v>
      </c>
      <c r="J281" s="9">
        <v>8.61</v>
      </c>
      <c r="K281" s="6">
        <v>2.5991999999999997</v>
      </c>
      <c r="L281" s="9">
        <v>2.879</v>
      </c>
      <c r="M281" s="9">
        <v>58.597</v>
      </c>
      <c r="N281" s="9">
        <v>49.41</v>
      </c>
      <c r="O281" s="9">
        <v>16.111</v>
      </c>
      <c r="P281" s="9">
        <v>386.65</v>
      </c>
      <c r="Q281" s="9"/>
      <c r="R281" s="9"/>
    </row>
    <row r="282" spans="1:18" ht="13.5">
      <c r="A282" s="8">
        <v>29</v>
      </c>
      <c r="B282" s="8">
        <v>7</v>
      </c>
      <c r="C282" s="8">
        <v>2001</v>
      </c>
      <c r="D282" s="8">
        <v>0.4</v>
      </c>
      <c r="E282" s="2">
        <f t="shared" si="7"/>
        <v>3.0250000000000004</v>
      </c>
      <c r="F282" s="9">
        <v>14.88</v>
      </c>
      <c r="G282" s="9">
        <v>11.17</v>
      </c>
      <c r="H282" s="9">
        <v>10.31</v>
      </c>
      <c r="I282" s="9">
        <v>7.25</v>
      </c>
      <c r="J282" s="9">
        <v>9.06</v>
      </c>
      <c r="K282" s="6">
        <v>1.818</v>
      </c>
      <c r="L282" s="9">
        <v>1.857</v>
      </c>
      <c r="M282" s="9">
        <v>47.398</v>
      </c>
      <c r="N282" s="9">
        <v>83</v>
      </c>
      <c r="O282" s="9">
        <v>30.471</v>
      </c>
      <c r="P282" s="9">
        <v>731.3</v>
      </c>
      <c r="Q282" s="9"/>
      <c r="R282" s="9"/>
    </row>
    <row r="283" spans="1:18" ht="13.5">
      <c r="A283" s="8">
        <v>30</v>
      </c>
      <c r="B283" s="8">
        <v>7</v>
      </c>
      <c r="C283" s="8">
        <v>2001</v>
      </c>
      <c r="D283" s="8">
        <v>0</v>
      </c>
      <c r="E283" s="2">
        <f t="shared" si="7"/>
        <v>0</v>
      </c>
      <c r="F283" s="9">
        <v>10.32</v>
      </c>
      <c r="G283" s="9">
        <v>4.541</v>
      </c>
      <c r="H283" s="9">
        <v>5.087</v>
      </c>
      <c r="I283" s="9">
        <v>6.179</v>
      </c>
      <c r="J283" s="9">
        <v>9.51</v>
      </c>
      <c r="K283" s="6">
        <v>9.216</v>
      </c>
      <c r="L283" s="9">
        <v>1.821</v>
      </c>
      <c r="M283" s="9">
        <v>71.156</v>
      </c>
      <c r="N283" s="9">
        <v>64.53</v>
      </c>
      <c r="O283" s="9">
        <v>21.845</v>
      </c>
      <c r="P283" s="9">
        <v>524.28</v>
      </c>
      <c r="Q283" s="9"/>
      <c r="R283" s="9"/>
    </row>
    <row r="284" spans="1:18" ht="13.5">
      <c r="A284" s="8">
        <v>31</v>
      </c>
      <c r="B284" s="8">
        <v>7</v>
      </c>
      <c r="C284" s="8">
        <v>2001</v>
      </c>
      <c r="D284" s="8">
        <v>0</v>
      </c>
      <c r="E284" s="2">
        <f t="shared" si="7"/>
        <v>0</v>
      </c>
      <c r="F284" s="9">
        <v>10.79</v>
      </c>
      <c r="G284" s="9">
        <v>0.064</v>
      </c>
      <c r="H284" s="9">
        <v>1.128</v>
      </c>
      <c r="I284" s="9">
        <v>3.284</v>
      </c>
      <c r="J284" s="9">
        <v>8.7</v>
      </c>
      <c r="K284" s="6">
        <v>9.4284</v>
      </c>
      <c r="L284" s="9">
        <v>1.65</v>
      </c>
      <c r="M284" s="9">
        <v>67.598</v>
      </c>
      <c r="N284" s="9">
        <v>43.86</v>
      </c>
      <c r="O284" s="9">
        <v>17.66</v>
      </c>
      <c r="P284" s="9">
        <v>423.85</v>
      </c>
      <c r="Q284" s="9"/>
      <c r="R284" s="9"/>
    </row>
    <row r="285" spans="1:18" ht="13.5">
      <c r="A285" s="8"/>
      <c r="B285" s="8"/>
      <c r="C285" s="8"/>
      <c r="D285" s="8"/>
      <c r="F285" s="9"/>
      <c r="G285" s="9"/>
      <c r="H285" s="9"/>
      <c r="I285" s="9"/>
      <c r="J285" s="9"/>
      <c r="K285" s="9"/>
      <c r="M285" s="9"/>
      <c r="N285" s="9"/>
      <c r="O285" s="9"/>
      <c r="P285" s="9"/>
      <c r="Q285" s="9"/>
      <c r="R285" s="9"/>
    </row>
    <row r="286" spans="1:17" ht="13.5">
      <c r="A286" s="2" t="s">
        <v>1</v>
      </c>
      <c r="B286" s="2"/>
      <c r="C286" s="2"/>
      <c r="D286" s="2"/>
      <c r="E286" s="2"/>
      <c r="F286" s="2">
        <f>AVERAGE(F254:F284)</f>
        <v>12.082758620689658</v>
      </c>
      <c r="G286" s="2">
        <f>AVERAGE(G254:G284)</f>
        <v>1.701241379310345</v>
      </c>
      <c r="H286" s="2"/>
      <c r="I286" s="2"/>
      <c r="J286" s="2"/>
      <c r="K286" s="2"/>
      <c r="M286" s="2">
        <f>AVERAGE(M255:M285)</f>
        <v>73.4355</v>
      </c>
      <c r="N286" s="2"/>
      <c r="O286" s="2">
        <f>AVERAGE(O254:O284)</f>
        <v>13.583158620689657</v>
      </c>
      <c r="P286" s="2">
        <f>AVERAGE(P254:P284)</f>
        <v>325.9975862068966</v>
      </c>
      <c r="Q286" s="4"/>
    </row>
    <row r="287" spans="1:17" ht="13.5">
      <c r="A287" s="2" t="s">
        <v>2</v>
      </c>
      <c r="B287" s="2"/>
      <c r="C287" s="2"/>
      <c r="D287" s="2">
        <f>SUM(D254:D284)</f>
        <v>39.4</v>
      </c>
      <c r="E287" s="2">
        <f>SUM(E254:E284)</f>
        <v>4.4</v>
      </c>
      <c r="F287" s="2"/>
      <c r="G287" s="2"/>
      <c r="H287" s="2"/>
      <c r="I287" s="2"/>
      <c r="J287" s="2"/>
      <c r="K287" s="2"/>
      <c r="M287" s="2"/>
      <c r="N287" s="2"/>
      <c r="P287" s="2">
        <f>SUM(P254:P284)</f>
        <v>9453.93</v>
      </c>
      <c r="Q287" s="4"/>
    </row>
    <row r="288" spans="1:17" ht="13.5">
      <c r="A288" s="2" t="s">
        <v>3</v>
      </c>
      <c r="B288" s="2"/>
      <c r="C288" s="2"/>
      <c r="D288" s="2"/>
      <c r="E288" s="2"/>
      <c r="F288" s="2">
        <f>MAX(F254:F284)</f>
        <v>17.04</v>
      </c>
      <c r="G288" s="2"/>
      <c r="H288" s="2"/>
      <c r="I288" s="2"/>
      <c r="J288" s="2"/>
      <c r="K288" s="2"/>
      <c r="M288" s="2"/>
      <c r="N288" s="2">
        <f>MAX(N254:N284)</f>
        <v>83</v>
      </c>
      <c r="Q288" s="4"/>
    </row>
    <row r="289" spans="1:17" ht="13.5">
      <c r="A289" s="2" t="s">
        <v>4</v>
      </c>
      <c r="B289" s="2"/>
      <c r="C289" s="2"/>
      <c r="D289" s="2"/>
      <c r="E289" s="2"/>
      <c r="F289" s="2"/>
      <c r="G289" s="2">
        <f>MIN(G254:G284)</f>
        <v>-4.489</v>
      </c>
      <c r="H289" s="2"/>
      <c r="I289" s="2"/>
      <c r="J289" s="2"/>
      <c r="K289" s="2"/>
      <c r="M289" s="2"/>
      <c r="N289" s="2"/>
      <c r="Q289" s="4"/>
    </row>
    <row r="290" spans="1:17" ht="13.5">
      <c r="A290" s="2" t="s">
        <v>5</v>
      </c>
      <c r="B290" s="2"/>
      <c r="C290" s="2"/>
      <c r="D290" s="2">
        <f>SUM(F286+G286)/2</f>
        <v>6.892000000000001</v>
      </c>
      <c r="E290" s="2"/>
      <c r="F290" s="2"/>
      <c r="G290" s="2"/>
      <c r="H290" s="2"/>
      <c r="I290" s="2"/>
      <c r="J290" s="2"/>
      <c r="K290" s="2"/>
      <c r="M290" s="2"/>
      <c r="N290" s="2"/>
      <c r="Q290" s="4"/>
    </row>
    <row r="291" spans="1:18" ht="13.5">
      <c r="A291" s="1" t="s">
        <v>43</v>
      </c>
      <c r="D291" s="8"/>
      <c r="F291" s="9"/>
      <c r="G291" s="4"/>
      <c r="H291" s="4"/>
      <c r="I291" s="4"/>
      <c r="J291" s="4"/>
      <c r="K291" s="9"/>
      <c r="M291" s="4"/>
      <c r="N291" s="4"/>
      <c r="O291" s="4"/>
      <c r="P291" s="4"/>
      <c r="Q291" s="4"/>
      <c r="R291" s="4"/>
    </row>
    <row r="292" spans="1:18" ht="13.5">
      <c r="A292" s="3" t="s">
        <v>0</v>
      </c>
      <c r="B292" s="3" t="s">
        <v>6</v>
      </c>
      <c r="C292" s="3" t="s">
        <v>7</v>
      </c>
      <c r="D292" s="3" t="s">
        <v>14</v>
      </c>
      <c r="E292" s="3" t="s">
        <v>12</v>
      </c>
      <c r="F292" s="3" t="s">
        <v>11</v>
      </c>
      <c r="G292" s="3" t="s">
        <v>8</v>
      </c>
      <c r="H292" s="3" t="s">
        <v>8</v>
      </c>
      <c r="I292" s="3" t="s">
        <v>39</v>
      </c>
      <c r="J292" s="3" t="s">
        <v>39</v>
      </c>
      <c r="K292" s="3" t="s">
        <v>41</v>
      </c>
      <c r="L292" s="3" t="s">
        <v>40</v>
      </c>
      <c r="M292" s="3" t="s">
        <v>17</v>
      </c>
      <c r="N292" s="3" t="s">
        <v>11</v>
      </c>
      <c r="O292" s="3" t="s">
        <v>22</v>
      </c>
      <c r="P292" s="3" t="s">
        <v>35</v>
      </c>
      <c r="Q292" s="3" t="s">
        <v>39</v>
      </c>
      <c r="R292" s="3" t="s">
        <v>39</v>
      </c>
    </row>
    <row r="293" spans="4:18" ht="13.5">
      <c r="D293" s="3" t="s">
        <v>15</v>
      </c>
      <c r="E293" s="3" t="s">
        <v>13</v>
      </c>
      <c r="F293" s="3" t="s">
        <v>9</v>
      </c>
      <c r="G293" s="3" t="s">
        <v>9</v>
      </c>
      <c r="H293" s="3" t="s">
        <v>38</v>
      </c>
      <c r="I293" s="3" t="s">
        <v>10</v>
      </c>
      <c r="J293" s="3" t="s">
        <v>10</v>
      </c>
      <c r="K293" s="3" t="s">
        <v>37</v>
      </c>
      <c r="L293" s="3" t="s">
        <v>36</v>
      </c>
      <c r="M293" s="3" t="s">
        <v>35</v>
      </c>
      <c r="N293" s="3" t="s">
        <v>19</v>
      </c>
      <c r="O293" s="3" t="s">
        <v>19</v>
      </c>
      <c r="P293" s="3" t="s">
        <v>19</v>
      </c>
      <c r="Q293" s="3" t="s">
        <v>34</v>
      </c>
      <c r="R293" s="3" t="s">
        <v>34</v>
      </c>
    </row>
    <row r="294" spans="4:18" ht="13.5">
      <c r="D294" s="3" t="s">
        <v>16</v>
      </c>
      <c r="E294" s="3" t="s">
        <v>33</v>
      </c>
      <c r="F294" s="3" t="s">
        <v>10</v>
      </c>
      <c r="G294" s="3" t="s">
        <v>10</v>
      </c>
      <c r="H294" s="3" t="s">
        <v>10</v>
      </c>
      <c r="I294" s="3" t="s">
        <v>32</v>
      </c>
      <c r="J294" s="3" t="s">
        <v>31</v>
      </c>
      <c r="M294" s="3" t="s">
        <v>30</v>
      </c>
      <c r="N294" s="3" t="s">
        <v>20</v>
      </c>
      <c r="O294" s="3" t="s">
        <v>20</v>
      </c>
      <c r="P294" s="3" t="s">
        <v>29</v>
      </c>
      <c r="Q294" s="3" t="s">
        <v>28</v>
      </c>
      <c r="R294" s="3" t="s">
        <v>27</v>
      </c>
    </row>
    <row r="295" spans="9:18" ht="13.5">
      <c r="I295" s="3" t="s">
        <v>26</v>
      </c>
      <c r="J295" s="3" t="s">
        <v>26</v>
      </c>
      <c r="K295" s="3" t="s">
        <v>25</v>
      </c>
      <c r="L295" s="3" t="s">
        <v>24</v>
      </c>
      <c r="N295" s="3" t="s">
        <v>21</v>
      </c>
      <c r="O295" s="3" t="s">
        <v>21</v>
      </c>
      <c r="P295" s="3" t="s">
        <v>23</v>
      </c>
      <c r="Q295" s="3" t="s">
        <v>18</v>
      </c>
      <c r="R295" s="3" t="s">
        <v>18</v>
      </c>
    </row>
    <row r="296" spans="1:18" ht="13.5">
      <c r="A296" s="8">
        <v>1</v>
      </c>
      <c r="B296" s="8">
        <v>8</v>
      </c>
      <c r="C296" s="8">
        <v>2001</v>
      </c>
      <c r="D296" s="8">
        <v>0</v>
      </c>
      <c r="E296" s="2">
        <f aca="true" t="shared" si="8" ref="E296:E326">IF((F296+G296)/2-10&lt;=0,0,(F296+G296)/2-10)</f>
        <v>0</v>
      </c>
      <c r="F296" s="9">
        <v>14.23</v>
      </c>
      <c r="G296" s="9">
        <v>1.276</v>
      </c>
      <c r="H296" s="9">
        <v>2.226</v>
      </c>
      <c r="I296" s="9">
        <v>3.738</v>
      </c>
      <c r="J296" s="9">
        <v>8.37</v>
      </c>
      <c r="K296" s="6">
        <v>8.035200000000001</v>
      </c>
      <c r="L296" s="9">
        <v>2.299</v>
      </c>
      <c r="M296" s="9">
        <v>68.123</v>
      </c>
      <c r="N296" s="9">
        <v>26.46</v>
      </c>
      <c r="O296" s="9">
        <v>11.721</v>
      </c>
      <c r="P296" s="9">
        <v>281.31</v>
      </c>
      <c r="Q296" s="9"/>
      <c r="R296" s="9"/>
    </row>
    <row r="297" spans="1:18" ht="13.5">
      <c r="A297" s="8">
        <v>2</v>
      </c>
      <c r="B297" s="8">
        <v>8</v>
      </c>
      <c r="C297" s="8">
        <v>2001</v>
      </c>
      <c r="D297" s="8">
        <v>0.4</v>
      </c>
      <c r="E297" s="2">
        <f t="shared" si="8"/>
        <v>2.1500000000000004</v>
      </c>
      <c r="F297" s="9">
        <v>15.5</v>
      </c>
      <c r="G297" s="9">
        <v>8.8</v>
      </c>
      <c r="H297" s="9">
        <v>9.25</v>
      </c>
      <c r="I297" s="9">
        <v>6.185</v>
      </c>
      <c r="J297" s="9">
        <v>8.95</v>
      </c>
      <c r="K297" s="6">
        <v>6.9228</v>
      </c>
      <c r="L297" s="2">
        <v>2.02</v>
      </c>
      <c r="M297" s="9">
        <v>54.411</v>
      </c>
      <c r="N297" s="9">
        <v>52.5</v>
      </c>
      <c r="O297" s="9">
        <v>16.108</v>
      </c>
      <c r="P297" s="9">
        <v>386.59</v>
      </c>
      <c r="Q297" s="9"/>
      <c r="R297" s="9"/>
    </row>
    <row r="298" spans="1:18" ht="13.5">
      <c r="A298" s="8">
        <v>3</v>
      </c>
      <c r="B298" s="8">
        <v>8</v>
      </c>
      <c r="C298" s="8">
        <v>2001</v>
      </c>
      <c r="D298" s="8">
        <v>0</v>
      </c>
      <c r="E298" s="2">
        <f t="shared" si="8"/>
        <v>0.7639999999999993</v>
      </c>
      <c r="F298" s="9">
        <v>16.31</v>
      </c>
      <c r="G298" s="9">
        <v>5.218</v>
      </c>
      <c r="H298" s="9">
        <v>6.64</v>
      </c>
      <c r="I298" s="9">
        <v>6.958</v>
      </c>
      <c r="J298" s="9">
        <v>9.55</v>
      </c>
      <c r="K298" s="6">
        <v>9.1764</v>
      </c>
      <c r="L298" s="2">
        <v>2.409</v>
      </c>
      <c r="M298" s="9">
        <v>74.352</v>
      </c>
      <c r="N298" s="9">
        <v>47.52</v>
      </c>
      <c r="O298" s="9">
        <v>14.256</v>
      </c>
      <c r="P298" s="9">
        <v>342.14</v>
      </c>
      <c r="Q298" s="9"/>
      <c r="R298" s="9"/>
    </row>
    <row r="299" spans="1:18" ht="13.5">
      <c r="A299" s="8">
        <v>4</v>
      </c>
      <c r="B299" s="8">
        <v>8</v>
      </c>
      <c r="C299" s="8">
        <v>2001</v>
      </c>
      <c r="D299" s="8">
        <v>0</v>
      </c>
      <c r="E299" s="2">
        <f t="shared" si="8"/>
        <v>0</v>
      </c>
      <c r="F299" s="9">
        <v>15.55</v>
      </c>
      <c r="G299" s="9">
        <v>0.642</v>
      </c>
      <c r="H299" s="9">
        <v>1.287</v>
      </c>
      <c r="I299" s="9">
        <v>4.323</v>
      </c>
      <c r="J299" s="9">
        <v>9.36</v>
      </c>
      <c r="K299" s="6">
        <v>9.9828</v>
      </c>
      <c r="L299" s="2">
        <v>2.328</v>
      </c>
      <c r="M299" s="9">
        <v>68.072</v>
      </c>
      <c r="N299" s="9">
        <v>27.09</v>
      </c>
      <c r="O299" s="9">
        <v>8.961</v>
      </c>
      <c r="P299" s="9">
        <v>215.06</v>
      </c>
      <c r="Q299" s="9"/>
      <c r="R299" s="9"/>
    </row>
    <row r="300" spans="1:18" ht="13.5">
      <c r="A300" s="8">
        <v>5</v>
      </c>
      <c r="B300" s="8">
        <v>8</v>
      </c>
      <c r="C300" s="8">
        <v>2001</v>
      </c>
      <c r="D300" s="8">
        <v>0</v>
      </c>
      <c r="E300" s="2">
        <f t="shared" si="8"/>
        <v>0</v>
      </c>
      <c r="F300" s="9">
        <v>17.7</v>
      </c>
      <c r="G300" s="9">
        <v>1.931</v>
      </c>
      <c r="H300" s="9">
        <v>1.914</v>
      </c>
      <c r="I300" s="9">
        <v>4.406</v>
      </c>
      <c r="J300" s="9">
        <v>9.19</v>
      </c>
      <c r="K300" s="6">
        <v>9.903599999999999</v>
      </c>
      <c r="L300" s="2">
        <v>2.631</v>
      </c>
      <c r="M300" s="9">
        <v>65.743</v>
      </c>
      <c r="N300" s="9">
        <v>32.46</v>
      </c>
      <c r="O300" s="9">
        <v>12.289</v>
      </c>
      <c r="P300" s="9">
        <v>294.93</v>
      </c>
      <c r="Q300" s="9"/>
      <c r="R300" s="9"/>
    </row>
    <row r="301" spans="1:18" ht="13.5">
      <c r="A301" s="8">
        <v>6</v>
      </c>
      <c r="B301" s="8">
        <v>8</v>
      </c>
      <c r="C301" s="8">
        <v>2001</v>
      </c>
      <c r="D301" s="8">
        <v>0</v>
      </c>
      <c r="E301" s="2">
        <f t="shared" si="8"/>
        <v>0</v>
      </c>
      <c r="F301" s="9">
        <v>17.34</v>
      </c>
      <c r="G301" s="9">
        <v>0.101</v>
      </c>
      <c r="H301" s="9">
        <v>0.841</v>
      </c>
      <c r="I301" s="9">
        <v>4.125</v>
      </c>
      <c r="J301" s="9">
        <v>9.12</v>
      </c>
      <c r="K301" s="6">
        <v>9.028799999999999</v>
      </c>
      <c r="L301" s="2">
        <v>2.409</v>
      </c>
      <c r="M301" s="9">
        <v>66.766</v>
      </c>
      <c r="N301" s="9">
        <v>23.55</v>
      </c>
      <c r="O301" s="9">
        <v>8.1617</v>
      </c>
      <c r="P301" s="9">
        <v>195.88</v>
      </c>
      <c r="Q301" s="9"/>
      <c r="R301" s="9"/>
    </row>
    <row r="302" spans="1:18" ht="13.5">
      <c r="A302" s="8">
        <v>7</v>
      </c>
      <c r="B302" s="8">
        <v>8</v>
      </c>
      <c r="C302" s="8">
        <v>2001</v>
      </c>
      <c r="D302" s="8">
        <v>0.2</v>
      </c>
      <c r="E302" s="2">
        <f t="shared" si="8"/>
        <v>1.379999999999999</v>
      </c>
      <c r="F302" s="9">
        <v>15.58</v>
      </c>
      <c r="G302" s="9">
        <v>7.18</v>
      </c>
      <c r="H302" s="9">
        <v>6.435</v>
      </c>
      <c r="I302" s="9">
        <v>8.05</v>
      </c>
      <c r="J302" s="9">
        <v>9.74</v>
      </c>
      <c r="K302" s="6">
        <v>5.655599999999999</v>
      </c>
      <c r="L302" s="9">
        <v>1.548</v>
      </c>
      <c r="M302" s="9">
        <v>66.499</v>
      </c>
      <c r="N302" s="9">
        <v>34.71</v>
      </c>
      <c r="O302" s="9">
        <v>10.8</v>
      </c>
      <c r="P302" s="9">
        <v>259.21</v>
      </c>
      <c r="Q302" s="9"/>
      <c r="R302" s="9"/>
    </row>
    <row r="303" spans="1:18" ht="13.5">
      <c r="A303" s="8">
        <v>8</v>
      </c>
      <c r="B303" s="8">
        <v>8</v>
      </c>
      <c r="C303" s="8">
        <v>2001</v>
      </c>
      <c r="D303" s="8">
        <v>0</v>
      </c>
      <c r="E303" s="2">
        <f t="shared" si="8"/>
        <v>4.65</v>
      </c>
      <c r="F303" s="9">
        <v>19.03</v>
      </c>
      <c r="G303" s="9">
        <v>10.27</v>
      </c>
      <c r="H303" s="9">
        <v>10.68</v>
      </c>
      <c r="I303" s="9">
        <v>8.99</v>
      </c>
      <c r="J303" s="9">
        <v>10.69</v>
      </c>
      <c r="K303" s="6">
        <v>10.4832</v>
      </c>
      <c r="L303" s="9">
        <v>2.85</v>
      </c>
      <c r="M303" s="9">
        <v>79.346</v>
      </c>
      <c r="N303" s="9">
        <v>39.48</v>
      </c>
      <c r="O303" s="9">
        <v>15.965</v>
      </c>
      <c r="P303" s="9">
        <v>383.16</v>
      </c>
      <c r="Q303" s="9"/>
      <c r="R303" s="9"/>
    </row>
    <row r="304" spans="1:18" ht="13.5">
      <c r="A304" s="8">
        <v>9</v>
      </c>
      <c r="B304" s="8">
        <v>8</v>
      </c>
      <c r="C304" s="8">
        <v>2001</v>
      </c>
      <c r="D304" s="8">
        <v>3</v>
      </c>
      <c r="E304" s="2">
        <f t="shared" si="8"/>
        <v>2.664999999999999</v>
      </c>
      <c r="F304" s="9">
        <v>16.84</v>
      </c>
      <c r="G304" s="9">
        <v>8.49</v>
      </c>
      <c r="H304" s="9">
        <v>6.994</v>
      </c>
      <c r="I304" s="9">
        <v>8.06</v>
      </c>
      <c r="J304" s="9">
        <v>11.02</v>
      </c>
      <c r="K304" s="6">
        <v>9.043199999999999</v>
      </c>
      <c r="L304" s="9">
        <v>2.187</v>
      </c>
      <c r="M304" s="9">
        <v>64.856</v>
      </c>
      <c r="N304" s="9">
        <v>37.89</v>
      </c>
      <c r="O304" s="9">
        <v>15.56</v>
      </c>
      <c r="P304" s="9">
        <v>373.43</v>
      </c>
      <c r="Q304" s="9"/>
      <c r="R304" s="9"/>
    </row>
    <row r="305" spans="1:18" ht="13.5">
      <c r="A305" s="8">
        <v>10</v>
      </c>
      <c r="B305" s="8">
        <v>8</v>
      </c>
      <c r="C305" s="8">
        <v>2001</v>
      </c>
      <c r="D305" s="8">
        <v>0</v>
      </c>
      <c r="E305" s="2">
        <f t="shared" si="8"/>
        <v>3.0749999999999993</v>
      </c>
      <c r="F305" s="9">
        <v>17.48</v>
      </c>
      <c r="G305" s="9">
        <v>8.67</v>
      </c>
      <c r="H305" s="9">
        <v>8.47</v>
      </c>
      <c r="I305" s="9">
        <v>8.41</v>
      </c>
      <c r="J305" s="9">
        <v>11.21</v>
      </c>
      <c r="K305" s="6">
        <v>8.542800000000002</v>
      </c>
      <c r="L305" s="9">
        <v>2.058</v>
      </c>
      <c r="M305" s="9">
        <v>72.095</v>
      </c>
      <c r="N305" s="9">
        <v>38.1</v>
      </c>
      <c r="O305" s="9">
        <v>14.96</v>
      </c>
      <c r="P305" s="9">
        <v>359.03</v>
      </c>
      <c r="Q305" s="9"/>
      <c r="R305" s="9"/>
    </row>
    <row r="306" spans="1:18" ht="13.5">
      <c r="A306" s="8">
        <v>11</v>
      </c>
      <c r="B306" s="8">
        <v>8</v>
      </c>
      <c r="C306" s="8">
        <v>2001</v>
      </c>
      <c r="D306" s="8">
        <v>0</v>
      </c>
      <c r="E306" s="2">
        <f t="shared" si="8"/>
        <v>0</v>
      </c>
      <c r="F306" s="9">
        <v>14.62</v>
      </c>
      <c r="G306" s="9">
        <v>1.753</v>
      </c>
      <c r="H306" s="9">
        <v>3.407</v>
      </c>
      <c r="I306" s="9">
        <v>6.689</v>
      </c>
      <c r="J306" s="9">
        <v>11.05</v>
      </c>
      <c r="K306" s="6">
        <v>7.293599999999999</v>
      </c>
      <c r="L306" s="9">
        <v>1.555</v>
      </c>
      <c r="M306" s="9">
        <v>75.17</v>
      </c>
      <c r="N306" s="9">
        <v>30.18</v>
      </c>
      <c r="O306" s="9">
        <v>11.232</v>
      </c>
      <c r="P306" s="9">
        <v>269.56</v>
      </c>
      <c r="Q306" s="9"/>
      <c r="R306" s="9"/>
    </row>
    <row r="307" spans="1:18" ht="13.5">
      <c r="A307" s="8">
        <v>12</v>
      </c>
      <c r="B307" s="8">
        <v>8</v>
      </c>
      <c r="C307" s="8">
        <v>2001</v>
      </c>
      <c r="D307" s="8">
        <v>0</v>
      </c>
      <c r="E307" s="2">
        <f t="shared" si="8"/>
        <v>0</v>
      </c>
      <c r="F307" s="9">
        <v>13.31</v>
      </c>
      <c r="G307" s="9">
        <v>1.696</v>
      </c>
      <c r="H307" s="9">
        <v>2.731</v>
      </c>
      <c r="I307" s="9">
        <v>5.884</v>
      </c>
      <c r="J307" s="9">
        <v>10.54</v>
      </c>
      <c r="K307" s="6">
        <v>11.163599999999999</v>
      </c>
      <c r="L307" s="9">
        <v>1.91</v>
      </c>
      <c r="M307" s="9">
        <v>70.824</v>
      </c>
      <c r="N307" s="9">
        <v>48.51</v>
      </c>
      <c r="O307" s="9">
        <v>19.501</v>
      </c>
      <c r="P307" s="9">
        <v>468.02</v>
      </c>
      <c r="Q307" s="9"/>
      <c r="R307" s="9"/>
    </row>
    <row r="308" spans="1:18" ht="13.5">
      <c r="A308" s="8">
        <v>13</v>
      </c>
      <c r="B308" s="8">
        <v>8</v>
      </c>
      <c r="C308" s="8">
        <v>2001</v>
      </c>
      <c r="D308" s="8">
        <v>1.6</v>
      </c>
      <c r="E308" s="2">
        <f t="shared" si="8"/>
        <v>0</v>
      </c>
      <c r="F308" s="9">
        <v>17.53</v>
      </c>
      <c r="G308" s="9">
        <v>0.035</v>
      </c>
      <c r="H308" s="9">
        <v>1.572</v>
      </c>
      <c r="I308" s="9">
        <v>4.8</v>
      </c>
      <c r="J308" s="9">
        <v>10.02</v>
      </c>
      <c r="K308" s="6">
        <v>10.5228</v>
      </c>
      <c r="L308" s="9">
        <v>3.184</v>
      </c>
      <c r="M308" s="9">
        <v>73.805</v>
      </c>
      <c r="N308" s="9">
        <v>33.81</v>
      </c>
      <c r="O308" s="9">
        <v>10.475</v>
      </c>
      <c r="P308" s="9">
        <v>251.4</v>
      </c>
      <c r="Q308" s="9"/>
      <c r="R308" s="9"/>
    </row>
    <row r="309" spans="1:18" ht="13.5">
      <c r="A309" s="8">
        <v>14</v>
      </c>
      <c r="B309" s="8">
        <v>8</v>
      </c>
      <c r="C309" s="8">
        <v>2001</v>
      </c>
      <c r="D309" s="8">
        <v>7.4</v>
      </c>
      <c r="E309" s="2">
        <f t="shared" si="8"/>
        <v>0</v>
      </c>
      <c r="F309" s="9">
        <v>11.65</v>
      </c>
      <c r="G309" s="9">
        <v>5.084</v>
      </c>
      <c r="H309" s="9">
        <v>6.245</v>
      </c>
      <c r="I309" s="9">
        <v>6.777</v>
      </c>
      <c r="J309" s="9">
        <v>10.22</v>
      </c>
      <c r="K309" s="6">
        <v>8.6508</v>
      </c>
      <c r="L309" s="9">
        <v>1.913</v>
      </c>
      <c r="M309" s="9">
        <v>53.925</v>
      </c>
      <c r="N309" s="9">
        <v>62.13</v>
      </c>
      <c r="O309" s="9">
        <v>19.677</v>
      </c>
      <c r="P309" s="9">
        <v>472.25</v>
      </c>
      <c r="Q309" s="9"/>
      <c r="R309" s="9"/>
    </row>
    <row r="310" spans="1:18" ht="13.5">
      <c r="A310" s="8">
        <v>15</v>
      </c>
      <c r="B310" s="8">
        <v>8</v>
      </c>
      <c r="C310" s="8">
        <v>2001</v>
      </c>
      <c r="D310" s="8">
        <v>0.2</v>
      </c>
      <c r="E310" s="2">
        <f t="shared" si="8"/>
        <v>0</v>
      </c>
      <c r="F310" s="9">
        <v>9.39</v>
      </c>
      <c r="G310" s="9">
        <v>4.541</v>
      </c>
      <c r="H310" s="9">
        <v>5.336</v>
      </c>
      <c r="I310" s="9">
        <v>5.439</v>
      </c>
      <c r="J310" s="9">
        <v>9.73</v>
      </c>
      <c r="K310" s="6">
        <v>8.1972</v>
      </c>
      <c r="L310" s="9">
        <v>1.862</v>
      </c>
      <c r="M310" s="9">
        <v>63.986</v>
      </c>
      <c r="N310" s="9">
        <v>75.5</v>
      </c>
      <c r="O310" s="9">
        <v>37.515</v>
      </c>
      <c r="P310" s="9">
        <v>900.36</v>
      </c>
      <c r="Q310" s="9"/>
      <c r="R310" s="9"/>
    </row>
    <row r="311" spans="1:18" ht="13.5">
      <c r="A311" s="8">
        <v>16</v>
      </c>
      <c r="B311" s="8">
        <v>8</v>
      </c>
      <c r="C311" s="8">
        <v>2001</v>
      </c>
      <c r="D311" s="8">
        <v>0</v>
      </c>
      <c r="E311" s="2">
        <f t="shared" si="8"/>
        <v>0</v>
      </c>
      <c r="F311" s="9">
        <v>9.78</v>
      </c>
      <c r="G311" s="9">
        <v>-0.04</v>
      </c>
      <c r="H311" s="9">
        <v>1.033</v>
      </c>
      <c r="I311" s="9">
        <v>3.838</v>
      </c>
      <c r="J311" s="9">
        <v>9.18</v>
      </c>
      <c r="K311" s="6">
        <v>11.232000000000001</v>
      </c>
      <c r="L311" s="9">
        <v>1.918</v>
      </c>
      <c r="M311" s="9">
        <v>64.545</v>
      </c>
      <c r="N311" s="9">
        <v>76.7</v>
      </c>
      <c r="O311" s="9">
        <v>29.462</v>
      </c>
      <c r="P311" s="9">
        <v>707.08</v>
      </c>
      <c r="Q311" s="9"/>
      <c r="R311" s="9"/>
    </row>
    <row r="312" spans="1:18" ht="13.5">
      <c r="A312" s="8">
        <v>17</v>
      </c>
      <c r="B312" s="8">
        <v>8</v>
      </c>
      <c r="C312" s="8">
        <v>2001</v>
      </c>
      <c r="D312" s="8">
        <v>0</v>
      </c>
      <c r="E312" s="2">
        <f t="shared" si="8"/>
        <v>0</v>
      </c>
      <c r="F312" s="9">
        <v>14.73</v>
      </c>
      <c r="G312" s="9">
        <v>2.216</v>
      </c>
      <c r="H312" s="9">
        <v>4.253</v>
      </c>
      <c r="I312" s="9">
        <v>4.876</v>
      </c>
      <c r="J312" s="9">
        <v>9.05</v>
      </c>
      <c r="K312" s="6">
        <v>10.8108</v>
      </c>
      <c r="L312" s="9">
        <v>2.221</v>
      </c>
      <c r="M312" s="9">
        <v>56.438</v>
      </c>
      <c r="N312" s="9">
        <v>41.73</v>
      </c>
      <c r="O312" s="9">
        <v>20.488</v>
      </c>
      <c r="P312" s="9">
        <v>491.7</v>
      </c>
      <c r="Q312" s="9"/>
      <c r="R312" s="9"/>
    </row>
    <row r="313" spans="1:18" ht="13.5">
      <c r="A313" s="8">
        <v>18</v>
      </c>
      <c r="B313" s="8">
        <v>8</v>
      </c>
      <c r="C313" s="8">
        <v>2001</v>
      </c>
      <c r="D313" s="8">
        <v>2</v>
      </c>
      <c r="E313" s="2">
        <f t="shared" si="8"/>
        <v>0</v>
      </c>
      <c r="F313" s="9">
        <v>12.28</v>
      </c>
      <c r="G313" s="9">
        <v>6.325</v>
      </c>
      <c r="H313" s="9">
        <v>7.28</v>
      </c>
      <c r="I313" s="9">
        <v>6.774</v>
      </c>
      <c r="J313" s="9">
        <v>9.62</v>
      </c>
      <c r="K313" s="6">
        <v>5.3028</v>
      </c>
      <c r="L313" s="9">
        <v>1.614</v>
      </c>
      <c r="M313" s="9">
        <v>66.283</v>
      </c>
      <c r="N313" s="9">
        <v>36.57</v>
      </c>
      <c r="O313" s="9">
        <v>12.6</v>
      </c>
      <c r="P313" s="9">
        <v>302.39</v>
      </c>
      <c r="Q313" s="9"/>
      <c r="R313" s="9"/>
    </row>
    <row r="314" spans="1:18" ht="13.5">
      <c r="A314" s="8">
        <v>19</v>
      </c>
      <c r="B314" s="8">
        <v>8</v>
      </c>
      <c r="C314" s="8">
        <v>2001</v>
      </c>
      <c r="D314" s="8">
        <v>3.8</v>
      </c>
      <c r="E314" s="2">
        <f t="shared" si="8"/>
        <v>2</v>
      </c>
      <c r="F314" s="9">
        <v>15.57</v>
      </c>
      <c r="G314" s="9">
        <v>8.43</v>
      </c>
      <c r="H314" s="9">
        <v>9.02</v>
      </c>
      <c r="I314" s="9">
        <v>7.16</v>
      </c>
      <c r="J314" s="9">
        <v>10.09</v>
      </c>
      <c r="K314" s="6">
        <v>7.6608</v>
      </c>
      <c r="L314" s="9">
        <v>2.15</v>
      </c>
      <c r="M314" s="9">
        <v>73.381</v>
      </c>
      <c r="N314" s="9">
        <v>51.36</v>
      </c>
      <c r="O314" s="9">
        <v>17.195</v>
      </c>
      <c r="P314" s="9">
        <v>412.67</v>
      </c>
      <c r="Q314" s="9"/>
      <c r="R314" s="9"/>
    </row>
    <row r="315" spans="1:18" ht="13.5">
      <c r="A315" s="8">
        <v>20</v>
      </c>
      <c r="B315" s="8">
        <v>8</v>
      </c>
      <c r="C315" s="8">
        <v>2001</v>
      </c>
      <c r="D315" s="8">
        <v>0</v>
      </c>
      <c r="E315" s="2">
        <f t="shared" si="8"/>
        <v>1.6449999999999996</v>
      </c>
      <c r="F315" s="9">
        <v>16.06</v>
      </c>
      <c r="G315" s="9">
        <v>7.23</v>
      </c>
      <c r="H315" s="9">
        <v>7.25</v>
      </c>
      <c r="I315" s="9">
        <v>7.21</v>
      </c>
      <c r="J315" s="9">
        <v>10.41</v>
      </c>
      <c r="K315" s="6">
        <v>9.662400000000002</v>
      </c>
      <c r="L315" s="9">
        <v>2.722</v>
      </c>
      <c r="M315" s="9">
        <v>68.435</v>
      </c>
      <c r="N315" s="9">
        <v>40.71</v>
      </c>
      <c r="O315" s="9">
        <v>15.62</v>
      </c>
      <c r="P315" s="9">
        <v>374.89</v>
      </c>
      <c r="Q315" s="9"/>
      <c r="R315" s="9"/>
    </row>
    <row r="316" spans="1:18" ht="13.5">
      <c r="A316" s="8">
        <v>21</v>
      </c>
      <c r="B316" s="8">
        <v>8</v>
      </c>
      <c r="C316" s="8">
        <v>2001</v>
      </c>
      <c r="D316" s="8">
        <v>0.2</v>
      </c>
      <c r="E316" s="2">
        <f t="shared" si="8"/>
        <v>3.8500000000000014</v>
      </c>
      <c r="F316" s="9">
        <v>18.19</v>
      </c>
      <c r="G316" s="9">
        <v>9.51</v>
      </c>
      <c r="H316" s="9">
        <v>9.81</v>
      </c>
      <c r="I316" s="9">
        <v>8.15</v>
      </c>
      <c r="J316" s="9">
        <v>10.52</v>
      </c>
      <c r="K316" s="6">
        <v>11.073599999999999</v>
      </c>
      <c r="L316" s="9">
        <v>2.64</v>
      </c>
      <c r="M316" s="9">
        <v>59.759</v>
      </c>
      <c r="N316" s="9">
        <v>51.18</v>
      </c>
      <c r="O316" s="9">
        <v>20.113</v>
      </c>
      <c r="P316" s="9">
        <v>482.7</v>
      </c>
      <c r="Q316" s="9"/>
      <c r="R316" s="9"/>
    </row>
    <row r="317" spans="1:18" ht="13.5">
      <c r="A317" s="8">
        <v>22</v>
      </c>
      <c r="B317" s="8">
        <v>8</v>
      </c>
      <c r="C317" s="8">
        <v>2001</v>
      </c>
      <c r="D317" s="8">
        <v>0</v>
      </c>
      <c r="E317" s="2">
        <f t="shared" si="8"/>
        <v>3.9749999999999996</v>
      </c>
      <c r="F317" s="9">
        <v>18.06</v>
      </c>
      <c r="G317" s="9">
        <v>9.89</v>
      </c>
      <c r="H317" s="9">
        <v>8.57</v>
      </c>
      <c r="I317" s="9">
        <v>8.98</v>
      </c>
      <c r="J317" s="9">
        <v>11.12</v>
      </c>
      <c r="K317" s="6">
        <v>9.975599999999998</v>
      </c>
      <c r="L317" s="9">
        <v>2.633</v>
      </c>
      <c r="M317" s="9">
        <v>69.379</v>
      </c>
      <c r="N317" s="9">
        <v>39.9</v>
      </c>
      <c r="O317" s="9">
        <v>15.011</v>
      </c>
      <c r="P317" s="9">
        <v>360.26</v>
      </c>
      <c r="Q317" s="9"/>
      <c r="R317" s="9"/>
    </row>
    <row r="318" spans="1:18" ht="13.5">
      <c r="A318" s="8">
        <v>23</v>
      </c>
      <c r="B318" s="8">
        <v>8</v>
      </c>
      <c r="C318" s="8">
        <v>2001</v>
      </c>
      <c r="D318" s="8">
        <v>6.2</v>
      </c>
      <c r="E318" s="2">
        <f t="shared" si="8"/>
        <v>1.7800000000000011</v>
      </c>
      <c r="F318" s="9">
        <v>14.24</v>
      </c>
      <c r="G318" s="9">
        <v>9.32</v>
      </c>
      <c r="H318" s="9">
        <v>9.19</v>
      </c>
      <c r="I318" s="9">
        <v>8.71</v>
      </c>
      <c r="J318" s="9">
        <v>11.39</v>
      </c>
      <c r="K318" s="6">
        <v>4.024800000000001</v>
      </c>
      <c r="L318" s="9">
        <v>1.335</v>
      </c>
      <c r="M318" s="9">
        <v>67.255</v>
      </c>
      <c r="N318" s="9">
        <v>43.44</v>
      </c>
      <c r="O318" s="9">
        <v>16.122</v>
      </c>
      <c r="P318" s="9">
        <v>386.92</v>
      </c>
      <c r="Q318" s="9"/>
      <c r="R318" s="9"/>
    </row>
    <row r="319" spans="1:18" ht="13.5">
      <c r="A319" s="8">
        <v>24</v>
      </c>
      <c r="B319" s="8">
        <v>8</v>
      </c>
      <c r="C319" s="8">
        <v>2001</v>
      </c>
      <c r="D319" s="8">
        <v>0.8</v>
      </c>
      <c r="E319" s="2">
        <f t="shared" si="8"/>
        <v>1.620000000000001</v>
      </c>
      <c r="F319" s="9">
        <v>14.81</v>
      </c>
      <c r="G319" s="9">
        <v>8.43</v>
      </c>
      <c r="H319" s="9">
        <v>8.64</v>
      </c>
      <c r="I319" s="9">
        <v>8.55</v>
      </c>
      <c r="J319" s="9">
        <v>11.33</v>
      </c>
      <c r="K319" s="6">
        <v>8.442</v>
      </c>
      <c r="L319" s="9">
        <v>1.609</v>
      </c>
      <c r="M319" s="9">
        <v>77.596</v>
      </c>
      <c r="N319" s="9">
        <v>39.84</v>
      </c>
      <c r="O319" s="9">
        <v>15.47</v>
      </c>
      <c r="P319" s="9">
        <v>371.27</v>
      </c>
      <c r="Q319" s="9"/>
      <c r="R319" s="9"/>
    </row>
    <row r="320" spans="1:18" ht="13.5">
      <c r="A320" s="8">
        <v>25</v>
      </c>
      <c r="B320" s="8">
        <v>8</v>
      </c>
      <c r="C320" s="8">
        <v>2001</v>
      </c>
      <c r="D320" s="8">
        <v>0</v>
      </c>
      <c r="E320" s="2">
        <f t="shared" si="8"/>
        <v>0</v>
      </c>
      <c r="F320" s="9">
        <v>17.02</v>
      </c>
      <c r="G320" s="9">
        <v>2.674</v>
      </c>
      <c r="H320" s="9">
        <v>3.931</v>
      </c>
      <c r="I320" s="9">
        <v>6.93</v>
      </c>
      <c r="J320" s="9">
        <v>11.1</v>
      </c>
      <c r="K320" s="6">
        <v>12.6432</v>
      </c>
      <c r="L320" s="9">
        <v>2.215</v>
      </c>
      <c r="M320" s="9">
        <v>78.22</v>
      </c>
      <c r="N320" s="9">
        <v>37.2</v>
      </c>
      <c r="O320" s="9">
        <v>12.043</v>
      </c>
      <c r="P320" s="9">
        <v>289.04</v>
      </c>
      <c r="Q320" s="9"/>
      <c r="R320" s="9"/>
    </row>
    <row r="321" spans="1:18" ht="13.5">
      <c r="A321" s="8">
        <v>26</v>
      </c>
      <c r="B321" s="8">
        <v>8</v>
      </c>
      <c r="C321" s="8">
        <v>2001</v>
      </c>
      <c r="D321" s="8">
        <v>0</v>
      </c>
      <c r="E321" s="2">
        <f t="shared" si="8"/>
        <v>0</v>
      </c>
      <c r="F321" s="9">
        <v>13.68</v>
      </c>
      <c r="G321" s="9">
        <v>4.57</v>
      </c>
      <c r="H321" s="9">
        <v>6.747</v>
      </c>
      <c r="I321" s="9">
        <v>8.09</v>
      </c>
      <c r="J321" s="9">
        <v>11.09</v>
      </c>
      <c r="K321" s="6">
        <v>10.6596</v>
      </c>
      <c r="L321" s="9">
        <v>1.48</v>
      </c>
      <c r="M321" s="9">
        <v>75.638</v>
      </c>
      <c r="N321" s="9">
        <v>36.15</v>
      </c>
      <c r="O321" s="9">
        <v>9.1592</v>
      </c>
      <c r="P321" s="9">
        <v>219.82</v>
      </c>
      <c r="Q321" s="9"/>
      <c r="R321" s="9"/>
    </row>
    <row r="322" spans="1:18" ht="13.5">
      <c r="A322" s="8">
        <v>27</v>
      </c>
      <c r="B322" s="8">
        <v>8</v>
      </c>
      <c r="C322" s="8">
        <v>2001</v>
      </c>
      <c r="D322" s="8">
        <v>0</v>
      </c>
      <c r="E322" s="2">
        <f t="shared" si="8"/>
        <v>0</v>
      </c>
      <c r="F322" s="9">
        <v>13.94</v>
      </c>
      <c r="G322" s="9">
        <v>0.956</v>
      </c>
      <c r="H322" s="9">
        <v>2.875</v>
      </c>
      <c r="I322" s="9">
        <v>6.45</v>
      </c>
      <c r="J322" s="9">
        <v>10.91</v>
      </c>
      <c r="K322" s="6">
        <v>10.8936</v>
      </c>
      <c r="L322" s="9">
        <v>1.81</v>
      </c>
      <c r="M322" s="9">
        <v>81.532</v>
      </c>
      <c r="N322" s="9">
        <v>36.63</v>
      </c>
      <c r="O322" s="9">
        <v>9.7345</v>
      </c>
      <c r="P322" s="9">
        <v>233.63</v>
      </c>
      <c r="Q322" s="9"/>
      <c r="R322" s="9"/>
    </row>
    <row r="323" spans="1:18" ht="13.5">
      <c r="A323" s="8">
        <v>28</v>
      </c>
      <c r="B323" s="8">
        <v>8</v>
      </c>
      <c r="C323" s="8">
        <v>2001</v>
      </c>
      <c r="D323" s="8">
        <v>0</v>
      </c>
      <c r="E323" s="2">
        <f t="shared" si="8"/>
        <v>0</v>
      </c>
      <c r="F323" s="9">
        <v>13.82</v>
      </c>
      <c r="G323" s="9">
        <v>2.407</v>
      </c>
      <c r="H323" s="9">
        <v>3.693</v>
      </c>
      <c r="I323" s="9">
        <v>6.304</v>
      </c>
      <c r="J323" s="9">
        <v>10.73</v>
      </c>
      <c r="K323" s="6">
        <v>13.543199999999999</v>
      </c>
      <c r="L323" s="9">
        <v>1.959</v>
      </c>
      <c r="M323" s="9">
        <v>75.283</v>
      </c>
      <c r="N323" s="9">
        <v>31.02</v>
      </c>
      <c r="O323" s="9">
        <v>9.0129</v>
      </c>
      <c r="P323" s="9">
        <v>216.31</v>
      </c>
      <c r="Q323" s="9"/>
      <c r="R323" s="9"/>
    </row>
    <row r="324" spans="1:18" ht="13.5">
      <c r="A324" s="8">
        <v>29</v>
      </c>
      <c r="B324" s="8">
        <v>8</v>
      </c>
      <c r="C324" s="8">
        <v>2001</v>
      </c>
      <c r="D324" s="8">
        <v>0</v>
      </c>
      <c r="E324" s="2">
        <f t="shared" si="8"/>
        <v>0</v>
      </c>
      <c r="F324" s="9">
        <v>13.61</v>
      </c>
      <c r="G324" s="9">
        <v>0.604</v>
      </c>
      <c r="H324" s="9">
        <v>2.778</v>
      </c>
      <c r="I324" s="9">
        <v>6.333</v>
      </c>
      <c r="J324" s="9">
        <v>10.8</v>
      </c>
      <c r="K324" s="6">
        <v>9.72</v>
      </c>
      <c r="L324" s="9">
        <v>1.398</v>
      </c>
      <c r="M324" s="9">
        <v>80.119</v>
      </c>
      <c r="N324" s="9">
        <v>17.64</v>
      </c>
      <c r="O324" s="9">
        <v>6.9277</v>
      </c>
      <c r="P324" s="9">
        <v>166.27</v>
      </c>
      <c r="Q324" s="9"/>
      <c r="R324" s="9"/>
    </row>
    <row r="325" spans="1:18" ht="13.5">
      <c r="A325" s="8">
        <v>30</v>
      </c>
      <c r="B325" s="8">
        <v>8</v>
      </c>
      <c r="C325" s="8">
        <v>2001</v>
      </c>
      <c r="D325" s="8">
        <v>0.6</v>
      </c>
      <c r="E325" s="2">
        <f t="shared" si="8"/>
        <v>0</v>
      </c>
      <c r="F325" s="9">
        <v>12.62</v>
      </c>
      <c r="G325" s="9">
        <v>6.325</v>
      </c>
      <c r="H325" s="9">
        <v>7.7</v>
      </c>
      <c r="I325" s="9">
        <v>8.02</v>
      </c>
      <c r="J325" s="9">
        <v>10.91</v>
      </c>
      <c r="K325" s="6">
        <v>8.798399999999999</v>
      </c>
      <c r="L325" s="9">
        <v>1.291</v>
      </c>
      <c r="M325" s="9">
        <v>79.728</v>
      </c>
      <c r="N325" s="9">
        <v>27.6</v>
      </c>
      <c r="O325" s="9">
        <v>11.409</v>
      </c>
      <c r="P325" s="9">
        <v>273.82</v>
      </c>
      <c r="Q325" s="9"/>
      <c r="R325" s="9"/>
    </row>
    <row r="326" spans="1:18" ht="13.5">
      <c r="A326" s="8">
        <v>31</v>
      </c>
      <c r="B326" s="8">
        <v>8</v>
      </c>
      <c r="C326" s="8">
        <v>2001</v>
      </c>
      <c r="D326" s="8">
        <v>1.8</v>
      </c>
      <c r="E326" s="2">
        <f t="shared" si="8"/>
        <v>0</v>
      </c>
      <c r="F326" s="9">
        <v>10.4</v>
      </c>
      <c r="G326" s="9">
        <v>6.863</v>
      </c>
      <c r="H326" s="9">
        <v>8.53</v>
      </c>
      <c r="I326" s="9">
        <v>8.28</v>
      </c>
      <c r="J326" s="9">
        <v>11.05</v>
      </c>
      <c r="K326" s="6">
        <v>3.87</v>
      </c>
      <c r="L326" s="9">
        <v>0.982</v>
      </c>
      <c r="M326" s="9">
        <v>80.898</v>
      </c>
      <c r="N326" s="9">
        <v>33.72</v>
      </c>
      <c r="O326" s="9">
        <v>16.45</v>
      </c>
      <c r="P326" s="9">
        <v>394.81</v>
      </c>
      <c r="Q326" s="9"/>
      <c r="R326" s="9"/>
    </row>
    <row r="327" spans="6:18" ht="13.5"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  <c r="R327" s="4"/>
    </row>
    <row r="328" spans="1:17" ht="13.5">
      <c r="A328" s="2" t="s">
        <v>1</v>
      </c>
      <c r="B328" s="2"/>
      <c r="C328" s="2"/>
      <c r="D328" s="2"/>
      <c r="E328" s="2"/>
      <c r="F328" s="2">
        <f aca="true" t="shared" si="9" ref="F328:K328">AVERAGE(F296:F326)</f>
        <v>14.866774193548386</v>
      </c>
      <c r="G328" s="2">
        <f t="shared" si="9"/>
        <v>4.883774193548388</v>
      </c>
      <c r="H328" s="2">
        <f t="shared" si="9"/>
        <v>5.655741935483871</v>
      </c>
      <c r="I328" s="2">
        <f t="shared" si="9"/>
        <v>6.693193548387097</v>
      </c>
      <c r="J328" s="2">
        <f t="shared" si="9"/>
        <v>10.260000000000003</v>
      </c>
      <c r="K328" s="2">
        <f t="shared" si="9"/>
        <v>9.06178064516129</v>
      </c>
      <c r="L328" s="2">
        <f>AVERAGE(L296:L326)</f>
        <v>2.0367741935483874</v>
      </c>
      <c r="M328" s="2">
        <f>AVERAGE(M297:M327)</f>
        <v>70.14463333333332</v>
      </c>
      <c r="N328" s="2"/>
      <c r="O328" s="2">
        <f>AVERAGE(O296:O326)</f>
        <v>14.967709677419357</v>
      </c>
      <c r="P328" s="2">
        <f>AVERAGE(P296:P326)</f>
        <v>359.2229032258064</v>
      </c>
      <c r="Q328" s="4"/>
    </row>
    <row r="329" spans="1:17" ht="13.5">
      <c r="A329" s="2" t="s">
        <v>2</v>
      </c>
      <c r="B329" s="2"/>
      <c r="C329" s="2"/>
      <c r="D329" s="2">
        <f>SUM(D296:D326)</f>
        <v>28.200000000000003</v>
      </c>
      <c r="E329" s="2">
        <f>SUM(E296:E326)</f>
        <v>29.554</v>
      </c>
      <c r="F329" s="2"/>
      <c r="G329" s="2"/>
      <c r="H329" s="2"/>
      <c r="I329" s="2"/>
      <c r="J329" s="2"/>
      <c r="K329" s="2">
        <f>SUM(K296:K326)</f>
        <v>280.9152</v>
      </c>
      <c r="L329" s="2">
        <f>SUM(L296:L326)</f>
        <v>63.140000000000015</v>
      </c>
      <c r="M329" s="2"/>
      <c r="N329" s="2"/>
      <c r="P329" s="2">
        <f>SUM(P296:P326)</f>
        <v>11135.91</v>
      </c>
      <c r="Q329" s="4"/>
    </row>
    <row r="330" spans="1:17" ht="13.5">
      <c r="A330" s="2" t="s">
        <v>3</v>
      </c>
      <c r="B330" s="2"/>
      <c r="C330" s="2"/>
      <c r="D330" s="2"/>
      <c r="E330" s="2"/>
      <c r="F330" s="2">
        <f>MAX(F296:F326)</f>
        <v>19.03</v>
      </c>
      <c r="G330" s="2"/>
      <c r="H330" s="2"/>
      <c r="I330" s="2"/>
      <c r="J330" s="2"/>
      <c r="K330" s="2"/>
      <c r="M330" s="2"/>
      <c r="N330" s="2">
        <f>MAX(N296:N326)</f>
        <v>76.7</v>
      </c>
      <c r="Q330" s="4"/>
    </row>
    <row r="331" spans="1:17" ht="13.5">
      <c r="A331" s="2" t="s">
        <v>4</v>
      </c>
      <c r="B331" s="2"/>
      <c r="C331" s="2"/>
      <c r="D331" s="2"/>
      <c r="E331" s="2"/>
      <c r="F331" s="2"/>
      <c r="G331" s="2">
        <f>MIN(G296:G326)</f>
        <v>-0.04</v>
      </c>
      <c r="H331" s="2">
        <f>MIN(H296:H326)</f>
        <v>0.841</v>
      </c>
      <c r="I331" s="2"/>
      <c r="J331" s="2"/>
      <c r="K331" s="2"/>
      <c r="M331" s="2"/>
      <c r="N331" s="2"/>
      <c r="Q331" s="4"/>
    </row>
    <row r="332" spans="1:17" ht="13.5">
      <c r="A332" s="2" t="s">
        <v>5</v>
      </c>
      <c r="B332" s="2"/>
      <c r="C332" s="2"/>
      <c r="D332" s="2">
        <f>SUM(F328+G328)/2</f>
        <v>9.875274193548387</v>
      </c>
      <c r="E332" s="2"/>
      <c r="F332" s="2"/>
      <c r="G332" s="2"/>
      <c r="H332" s="2"/>
      <c r="I332" s="2"/>
      <c r="J332" s="2"/>
      <c r="K332" s="2"/>
      <c r="M332" s="2"/>
      <c r="N332" s="2"/>
      <c r="Q332" s="4"/>
    </row>
    <row r="333" spans="1:11" ht="13.5">
      <c r="A333" s="1" t="s">
        <v>43</v>
      </c>
      <c r="D333" s="8"/>
      <c r="F333" s="9"/>
      <c r="K333" s="9"/>
    </row>
    <row r="334" spans="1:18" ht="13.5">
      <c r="A334" s="3" t="s">
        <v>0</v>
      </c>
      <c r="B334" s="3" t="s">
        <v>6</v>
      </c>
      <c r="C334" s="3" t="s">
        <v>7</v>
      </c>
      <c r="D334" s="3" t="s">
        <v>14</v>
      </c>
      <c r="E334" s="3" t="s">
        <v>12</v>
      </c>
      <c r="F334" s="3" t="s">
        <v>11</v>
      </c>
      <c r="G334" s="3" t="s">
        <v>8</v>
      </c>
      <c r="H334" s="3" t="s">
        <v>8</v>
      </c>
      <c r="I334" s="3" t="s">
        <v>39</v>
      </c>
      <c r="J334" s="3" t="s">
        <v>39</v>
      </c>
      <c r="K334" s="3" t="s">
        <v>41</v>
      </c>
      <c r="L334" s="3" t="s">
        <v>40</v>
      </c>
      <c r="M334" s="3" t="s">
        <v>17</v>
      </c>
      <c r="N334" s="3" t="s">
        <v>11</v>
      </c>
      <c r="O334" s="3" t="s">
        <v>22</v>
      </c>
      <c r="P334" s="3" t="s">
        <v>35</v>
      </c>
      <c r="Q334" s="3" t="s">
        <v>39</v>
      </c>
      <c r="R334" s="3" t="s">
        <v>39</v>
      </c>
    </row>
    <row r="335" spans="4:18" ht="13.5">
      <c r="D335" s="3" t="s">
        <v>15</v>
      </c>
      <c r="E335" s="3" t="s">
        <v>13</v>
      </c>
      <c r="F335" s="3" t="s">
        <v>9</v>
      </c>
      <c r="G335" s="3" t="s">
        <v>9</v>
      </c>
      <c r="H335" s="3" t="s">
        <v>38</v>
      </c>
      <c r="I335" s="3" t="s">
        <v>10</v>
      </c>
      <c r="J335" s="3" t="s">
        <v>10</v>
      </c>
      <c r="K335" s="3" t="s">
        <v>37</v>
      </c>
      <c r="L335" s="3" t="s">
        <v>36</v>
      </c>
      <c r="M335" s="3" t="s">
        <v>35</v>
      </c>
      <c r="N335" s="3" t="s">
        <v>19</v>
      </c>
      <c r="O335" s="3" t="s">
        <v>19</v>
      </c>
      <c r="P335" s="3" t="s">
        <v>19</v>
      </c>
      <c r="Q335" s="3" t="s">
        <v>34</v>
      </c>
      <c r="R335" s="3" t="s">
        <v>34</v>
      </c>
    </row>
    <row r="336" spans="4:18" ht="13.5">
      <c r="D336" s="3" t="s">
        <v>16</v>
      </c>
      <c r="E336" s="3" t="s">
        <v>33</v>
      </c>
      <c r="F336" s="3" t="s">
        <v>10</v>
      </c>
      <c r="G336" s="3" t="s">
        <v>10</v>
      </c>
      <c r="H336" s="3" t="s">
        <v>10</v>
      </c>
      <c r="I336" s="3" t="s">
        <v>32</v>
      </c>
      <c r="J336" s="3" t="s">
        <v>31</v>
      </c>
      <c r="M336" s="3" t="s">
        <v>30</v>
      </c>
      <c r="N336" s="3" t="s">
        <v>20</v>
      </c>
      <c r="O336" s="3" t="s">
        <v>20</v>
      </c>
      <c r="P336" s="3" t="s">
        <v>29</v>
      </c>
      <c r="Q336" s="3" t="s">
        <v>28</v>
      </c>
      <c r="R336" s="3" t="s">
        <v>27</v>
      </c>
    </row>
    <row r="337" spans="9:18" ht="13.5">
      <c r="I337" s="3" t="s">
        <v>26</v>
      </c>
      <c r="J337" s="3" t="s">
        <v>26</v>
      </c>
      <c r="K337" s="3" t="s">
        <v>25</v>
      </c>
      <c r="L337" s="3" t="s">
        <v>24</v>
      </c>
      <c r="N337" s="3" t="s">
        <v>21</v>
      </c>
      <c r="O337" s="3" t="s">
        <v>21</v>
      </c>
      <c r="P337" s="3" t="s">
        <v>23</v>
      </c>
      <c r="Q337" s="3" t="s">
        <v>18</v>
      </c>
      <c r="R337" s="3" t="s">
        <v>18</v>
      </c>
    </row>
    <row r="338" spans="1:18" ht="13.5">
      <c r="A338" s="8">
        <v>1</v>
      </c>
      <c r="B338" s="8">
        <v>9</v>
      </c>
      <c r="C338" s="8">
        <v>2001</v>
      </c>
      <c r="D338" s="8">
        <v>0</v>
      </c>
      <c r="E338" s="2">
        <f aca="true" t="shared" si="10" ref="E338:E367">IF((F338+G338)/2-10&lt;=0,0,(F338+G338)/2-10)</f>
        <v>0.5850000000000009</v>
      </c>
      <c r="F338" s="9">
        <v>13.33</v>
      </c>
      <c r="G338" s="9">
        <v>7.84</v>
      </c>
      <c r="H338" s="9">
        <v>9.54</v>
      </c>
      <c r="I338" s="9">
        <v>8.84</v>
      </c>
      <c r="J338" s="9">
        <v>10.95</v>
      </c>
      <c r="K338" s="6">
        <v>8.0316</v>
      </c>
      <c r="L338" s="9">
        <v>1.092</v>
      </c>
      <c r="M338" s="9">
        <v>84.896</v>
      </c>
      <c r="N338" s="9">
        <v>29.13</v>
      </c>
      <c r="O338" s="9">
        <v>13.828</v>
      </c>
      <c r="P338" s="9">
        <v>331.87</v>
      </c>
      <c r="Q338" s="9"/>
      <c r="R338" s="9"/>
    </row>
    <row r="339" spans="1:18" ht="13.5">
      <c r="A339" s="8">
        <v>2</v>
      </c>
      <c r="B339" s="8">
        <v>9</v>
      </c>
      <c r="C339" s="8">
        <v>2001</v>
      </c>
      <c r="D339" s="8">
        <v>0</v>
      </c>
      <c r="E339" s="2">
        <f t="shared" si="10"/>
        <v>0.3000000000000007</v>
      </c>
      <c r="F339" s="9">
        <v>13.02</v>
      </c>
      <c r="G339" s="9">
        <v>7.58</v>
      </c>
      <c r="H339" s="9">
        <v>9.21</v>
      </c>
      <c r="I339" s="9">
        <v>9.12</v>
      </c>
      <c r="J339" s="9">
        <v>11.36</v>
      </c>
      <c r="K339" s="6">
        <v>11.9628</v>
      </c>
      <c r="L339" s="9">
        <v>1.759</v>
      </c>
      <c r="M339" s="9">
        <v>83.425</v>
      </c>
      <c r="N339" s="9">
        <v>35.79</v>
      </c>
      <c r="O339" s="9">
        <v>12.974</v>
      </c>
      <c r="P339" s="9">
        <v>311.39</v>
      </c>
      <c r="Q339" s="9"/>
      <c r="R339" s="9"/>
    </row>
    <row r="340" spans="1:18" ht="13.5">
      <c r="A340" s="8">
        <v>3</v>
      </c>
      <c r="B340" s="8">
        <v>9</v>
      </c>
      <c r="C340" s="8">
        <v>2001</v>
      </c>
      <c r="D340" s="8">
        <v>0</v>
      </c>
      <c r="E340" s="2">
        <f t="shared" si="10"/>
        <v>0</v>
      </c>
      <c r="F340" s="9">
        <v>13.88</v>
      </c>
      <c r="G340" s="9">
        <v>1.8</v>
      </c>
      <c r="H340" s="9">
        <v>3.465</v>
      </c>
      <c r="I340" s="9">
        <v>7.19</v>
      </c>
      <c r="J340" s="9">
        <v>10.96</v>
      </c>
      <c r="K340" s="6">
        <v>11.592</v>
      </c>
      <c r="L340" s="9">
        <v>1.763</v>
      </c>
      <c r="M340" s="9">
        <v>77.259</v>
      </c>
      <c r="N340" s="9">
        <v>25.62</v>
      </c>
      <c r="O340" s="9">
        <v>11.21</v>
      </c>
      <c r="P340" s="9">
        <v>269.05</v>
      </c>
      <c r="Q340" s="9"/>
      <c r="R340" s="9"/>
    </row>
    <row r="341" spans="1:18" ht="13.5">
      <c r="A341" s="8">
        <v>4</v>
      </c>
      <c r="B341" s="8">
        <v>9</v>
      </c>
      <c r="C341" s="8">
        <v>2001</v>
      </c>
      <c r="D341" s="8"/>
      <c r="E341" s="2">
        <f t="shared" si="10"/>
        <v>0</v>
      </c>
      <c r="F341" s="9"/>
      <c r="G341" s="9">
        <v>3.861</v>
      </c>
      <c r="H341" s="9">
        <v>5.823</v>
      </c>
      <c r="I341" s="9">
        <v>8.26</v>
      </c>
      <c r="J341" s="9">
        <v>11.25</v>
      </c>
      <c r="K341" s="6">
        <v>11.4948</v>
      </c>
      <c r="L341" s="9">
        <v>1.624</v>
      </c>
      <c r="M341" s="9">
        <v>82.301</v>
      </c>
      <c r="N341" s="9">
        <v>23.76</v>
      </c>
      <c r="O341" s="9">
        <v>7.9399</v>
      </c>
      <c r="P341" s="9">
        <v>190.56</v>
      </c>
      <c r="Q341" s="9"/>
      <c r="R341" s="9"/>
    </row>
    <row r="342" spans="1:18" ht="13.5">
      <c r="A342" s="3">
        <v>5</v>
      </c>
      <c r="B342" s="8">
        <v>9</v>
      </c>
      <c r="C342" s="8">
        <v>2001</v>
      </c>
      <c r="D342" s="8">
        <v>3</v>
      </c>
      <c r="E342" s="2"/>
      <c r="F342" s="8" t="s">
        <v>42</v>
      </c>
      <c r="G342" s="9"/>
      <c r="H342" s="9"/>
      <c r="I342" s="9"/>
      <c r="J342" s="9"/>
      <c r="M342" s="9"/>
      <c r="N342" s="9"/>
      <c r="O342" s="9"/>
      <c r="P342" s="9"/>
      <c r="Q342" s="9"/>
      <c r="R342" s="9"/>
    </row>
    <row r="343" spans="1:18" ht="13.5">
      <c r="A343" s="8">
        <v>6</v>
      </c>
      <c r="B343" s="8">
        <v>9</v>
      </c>
      <c r="C343" s="8">
        <v>2001</v>
      </c>
      <c r="D343" s="8">
        <v>0</v>
      </c>
      <c r="E343" s="2">
        <f t="shared" si="10"/>
        <v>6.050000000000001</v>
      </c>
      <c r="F343" s="9">
        <v>20.1</v>
      </c>
      <c r="G343" s="9">
        <v>12</v>
      </c>
      <c r="H343" s="9">
        <v>9.03</v>
      </c>
      <c r="I343" s="9">
        <v>9.49</v>
      </c>
      <c r="J343" s="9">
        <v>10.57</v>
      </c>
      <c r="K343" s="6">
        <v>13.971599999999999</v>
      </c>
      <c r="L343" s="9">
        <v>1.85</v>
      </c>
      <c r="M343" s="9">
        <v>76.993</v>
      </c>
      <c r="N343" s="9">
        <v>34.17</v>
      </c>
      <c r="O343" s="9">
        <v>12.888</v>
      </c>
      <c r="P343" s="9">
        <v>309.32</v>
      </c>
      <c r="Q343" s="9"/>
      <c r="R343" s="9"/>
    </row>
    <row r="344" spans="1:18" ht="13.5">
      <c r="A344" s="8">
        <v>7</v>
      </c>
      <c r="B344" s="8">
        <v>9</v>
      </c>
      <c r="C344" s="8">
        <v>2001</v>
      </c>
      <c r="D344" s="8">
        <v>0</v>
      </c>
      <c r="E344" s="2">
        <f t="shared" si="10"/>
        <v>0</v>
      </c>
      <c r="F344" s="9">
        <v>15.5</v>
      </c>
      <c r="G344" s="9">
        <v>2.1</v>
      </c>
      <c r="H344" s="9">
        <v>2.657</v>
      </c>
      <c r="I344" s="9">
        <v>8.37</v>
      </c>
      <c r="J344" s="9">
        <v>10.6</v>
      </c>
      <c r="K344" s="6">
        <v>12.574799999999998</v>
      </c>
      <c r="L344" s="9">
        <v>1.101</v>
      </c>
      <c r="M344" s="9">
        <v>81.543</v>
      </c>
      <c r="N344" s="9">
        <v>40.41</v>
      </c>
      <c r="O344" s="9">
        <v>10.394</v>
      </c>
      <c r="P344" s="9">
        <v>249.45</v>
      </c>
      <c r="Q344" s="9"/>
      <c r="R344" s="9"/>
    </row>
    <row r="345" spans="1:18" ht="13.5">
      <c r="A345" s="8">
        <v>8</v>
      </c>
      <c r="B345" s="8">
        <v>9</v>
      </c>
      <c r="C345" s="8">
        <v>2001</v>
      </c>
      <c r="D345" s="8">
        <v>0</v>
      </c>
      <c r="E345" s="2">
        <f t="shared" si="10"/>
        <v>0</v>
      </c>
      <c r="F345" s="9">
        <v>15.2</v>
      </c>
      <c r="G345" s="9">
        <v>-0.1</v>
      </c>
      <c r="H345" s="9">
        <v>0.317</v>
      </c>
      <c r="I345" s="9">
        <v>6.652</v>
      </c>
      <c r="J345" s="9">
        <v>10.17</v>
      </c>
      <c r="K345" s="6">
        <v>12.686399999999999</v>
      </c>
      <c r="L345" s="9">
        <v>1.226</v>
      </c>
      <c r="M345" s="9">
        <v>77.405</v>
      </c>
      <c r="N345" s="9">
        <v>47.07</v>
      </c>
      <c r="O345" s="9">
        <v>14.781</v>
      </c>
      <c r="P345" s="9">
        <v>354.74</v>
      </c>
      <c r="Q345" s="9"/>
      <c r="R345" s="9"/>
    </row>
    <row r="346" spans="1:18" ht="13.5">
      <c r="A346" s="8">
        <v>9</v>
      </c>
      <c r="B346" s="8">
        <v>9</v>
      </c>
      <c r="C346" s="8">
        <v>2001</v>
      </c>
      <c r="D346" s="8">
        <v>0</v>
      </c>
      <c r="E346" s="2">
        <f t="shared" si="10"/>
        <v>0</v>
      </c>
      <c r="F346" s="9">
        <v>14.8</v>
      </c>
      <c r="G346" s="9">
        <v>3.2</v>
      </c>
      <c r="H346" s="9">
        <v>3.774</v>
      </c>
      <c r="I346" s="9">
        <v>8.83</v>
      </c>
      <c r="J346" s="9">
        <v>10.33</v>
      </c>
      <c r="K346" s="6">
        <v>8.55</v>
      </c>
      <c r="L346" s="9">
        <v>1.317</v>
      </c>
      <c r="M346" s="9">
        <v>84.035</v>
      </c>
      <c r="N346" s="9">
        <v>30.93</v>
      </c>
      <c r="O346" s="9">
        <v>9.5133</v>
      </c>
      <c r="P346" s="9">
        <v>228.32</v>
      </c>
      <c r="Q346" s="9"/>
      <c r="R346" s="9"/>
    </row>
    <row r="347" spans="1:18" ht="13.5">
      <c r="A347" s="8">
        <v>10</v>
      </c>
      <c r="B347" s="8">
        <v>9</v>
      </c>
      <c r="C347" s="8">
        <v>2001</v>
      </c>
      <c r="D347" s="8">
        <v>0</v>
      </c>
      <c r="E347" s="2">
        <f t="shared" si="10"/>
        <v>0</v>
      </c>
      <c r="F347" s="9">
        <v>11</v>
      </c>
      <c r="G347" s="9">
        <v>6.7</v>
      </c>
      <c r="H347" s="9">
        <v>6.568</v>
      </c>
      <c r="I347" s="9">
        <v>9.12</v>
      </c>
      <c r="J347" s="9">
        <v>10.66</v>
      </c>
      <c r="K347" s="6">
        <v>8.838000000000001</v>
      </c>
      <c r="L347" s="4">
        <v>1.492</v>
      </c>
      <c r="M347" s="9">
        <v>80.334</v>
      </c>
      <c r="N347" s="9">
        <v>38.4</v>
      </c>
      <c r="O347" s="9">
        <v>13.749</v>
      </c>
      <c r="P347" s="9">
        <v>329.98</v>
      </c>
      <c r="Q347" s="9"/>
      <c r="R347" s="9"/>
    </row>
    <row r="348" spans="1:18" ht="13.5">
      <c r="A348" s="8">
        <v>11</v>
      </c>
      <c r="B348" s="8">
        <v>9</v>
      </c>
      <c r="C348" s="8">
        <v>2001</v>
      </c>
      <c r="D348" s="8">
        <v>0</v>
      </c>
      <c r="E348" s="2">
        <f t="shared" si="10"/>
        <v>0.3000000000000007</v>
      </c>
      <c r="F348" s="9">
        <v>13.9</v>
      </c>
      <c r="G348" s="9">
        <v>6.7</v>
      </c>
      <c r="H348" s="9">
        <v>6.482</v>
      </c>
      <c r="I348" s="9">
        <v>8.56</v>
      </c>
      <c r="J348" s="9">
        <v>10.4</v>
      </c>
      <c r="K348" s="6">
        <v>11.3796</v>
      </c>
      <c r="L348" s="2">
        <v>1.739</v>
      </c>
      <c r="M348" s="9">
        <v>65.838</v>
      </c>
      <c r="N348" s="9">
        <v>30.45</v>
      </c>
      <c r="O348" s="9">
        <v>13.17</v>
      </c>
      <c r="P348" s="9">
        <v>316.09</v>
      </c>
      <c r="Q348" s="9"/>
      <c r="R348" s="9"/>
    </row>
    <row r="349" spans="1:18" ht="13.5">
      <c r="A349" s="8">
        <v>12</v>
      </c>
      <c r="B349" s="8">
        <v>9</v>
      </c>
      <c r="C349" s="8">
        <v>2001</v>
      </c>
      <c r="D349" s="8">
        <v>0</v>
      </c>
      <c r="E349" s="2">
        <f t="shared" si="10"/>
        <v>0</v>
      </c>
      <c r="F349" s="9">
        <v>16.6</v>
      </c>
      <c r="G349" s="9">
        <v>1.6</v>
      </c>
      <c r="H349" s="9">
        <v>1.046</v>
      </c>
      <c r="I349" s="9">
        <v>6.792</v>
      </c>
      <c r="J349" s="9">
        <v>10.09</v>
      </c>
      <c r="K349" s="6">
        <v>16.250400000000003</v>
      </c>
      <c r="L349" s="2">
        <v>2.12</v>
      </c>
      <c r="M349" s="9">
        <v>73.213</v>
      </c>
      <c r="N349" s="9">
        <v>25.26</v>
      </c>
      <c r="O349" s="9">
        <v>9.4181</v>
      </c>
      <c r="P349" s="9">
        <v>226.03</v>
      </c>
      <c r="Q349" s="9"/>
      <c r="R349" s="9"/>
    </row>
    <row r="350" spans="1:18" ht="13.5">
      <c r="A350" s="8">
        <v>13</v>
      </c>
      <c r="B350" s="8">
        <v>9</v>
      </c>
      <c r="C350" s="8">
        <v>2001</v>
      </c>
      <c r="D350" s="8">
        <v>0</v>
      </c>
      <c r="E350" s="2">
        <f t="shared" si="10"/>
        <v>0</v>
      </c>
      <c r="F350" s="9">
        <v>17.3</v>
      </c>
      <c r="G350" s="9">
        <v>-1</v>
      </c>
      <c r="H350" s="9">
        <v>-0.282</v>
      </c>
      <c r="I350" s="9">
        <v>6.872</v>
      </c>
      <c r="J350" s="9">
        <v>10.27</v>
      </c>
      <c r="K350" s="6">
        <v>16.354799999999997</v>
      </c>
      <c r="L350" s="2">
        <v>2.035</v>
      </c>
      <c r="M350" s="9">
        <v>74.976</v>
      </c>
      <c r="N350" s="9">
        <v>23.4</v>
      </c>
      <c r="O350" s="9">
        <v>7.5258</v>
      </c>
      <c r="P350" s="9">
        <v>180.62</v>
      </c>
      <c r="Q350" s="9"/>
      <c r="R350" s="9"/>
    </row>
    <row r="351" spans="1:18" ht="13.5">
      <c r="A351" s="8">
        <v>14</v>
      </c>
      <c r="B351" s="8">
        <v>9</v>
      </c>
      <c r="C351" s="8">
        <v>2001</v>
      </c>
      <c r="D351" s="8">
        <v>0</v>
      </c>
      <c r="E351" s="2">
        <f t="shared" si="10"/>
        <v>0</v>
      </c>
      <c r="F351" s="9">
        <v>17.2</v>
      </c>
      <c r="G351" s="9">
        <v>0.5</v>
      </c>
      <c r="H351" s="9">
        <v>0.002</v>
      </c>
      <c r="I351" s="9">
        <v>7.09</v>
      </c>
      <c r="J351" s="9">
        <v>10.36</v>
      </c>
      <c r="K351" s="6">
        <v>12.8736</v>
      </c>
      <c r="L351" s="2">
        <v>2.228</v>
      </c>
      <c r="M351" s="9">
        <v>77.45</v>
      </c>
      <c r="N351" s="9">
        <v>26.91</v>
      </c>
      <c r="O351" s="9">
        <v>8.6955</v>
      </c>
      <c r="P351" s="9">
        <v>208.69</v>
      </c>
      <c r="Q351" s="9"/>
      <c r="R351" s="9"/>
    </row>
    <row r="352" spans="1:18" ht="13.5">
      <c r="A352" s="8">
        <v>15</v>
      </c>
      <c r="B352" s="8">
        <v>9</v>
      </c>
      <c r="C352" s="8">
        <v>2001</v>
      </c>
      <c r="D352" s="8">
        <v>0</v>
      </c>
      <c r="E352" s="2">
        <f t="shared" si="10"/>
        <v>4.050000000000001</v>
      </c>
      <c r="F352" s="9">
        <v>18.3</v>
      </c>
      <c r="G352" s="9">
        <v>9.8</v>
      </c>
      <c r="H352" s="9">
        <v>7.36</v>
      </c>
      <c r="I352" s="9">
        <v>10.24</v>
      </c>
      <c r="J352" s="9">
        <v>10.96</v>
      </c>
      <c r="K352" s="6">
        <v>9.8208</v>
      </c>
      <c r="L352" s="2">
        <v>1.564</v>
      </c>
      <c r="M352" s="9">
        <v>66.637</v>
      </c>
      <c r="N352" s="9">
        <v>39.75</v>
      </c>
      <c r="O352" s="9">
        <v>14.835</v>
      </c>
      <c r="P352" s="9">
        <v>356.03</v>
      </c>
      <c r="Q352" s="9"/>
      <c r="R352" s="9"/>
    </row>
    <row r="353" spans="1:18" ht="13.5">
      <c r="A353" s="8">
        <v>16</v>
      </c>
      <c r="B353" s="8">
        <v>9</v>
      </c>
      <c r="C353" s="8">
        <v>2001</v>
      </c>
      <c r="D353" s="8">
        <v>0</v>
      </c>
      <c r="E353" s="2">
        <f t="shared" si="10"/>
        <v>7.449999999999999</v>
      </c>
      <c r="F353" s="9">
        <v>21.9</v>
      </c>
      <c r="G353" s="9">
        <v>13</v>
      </c>
      <c r="H353" s="9">
        <v>11.02</v>
      </c>
      <c r="I353" s="9">
        <v>11.32</v>
      </c>
      <c r="J353" s="9">
        <v>11.63</v>
      </c>
      <c r="K353" s="6">
        <v>14.0976</v>
      </c>
      <c r="L353" s="9">
        <v>2.455</v>
      </c>
      <c r="M353" s="9">
        <v>77.481</v>
      </c>
      <c r="N353" s="9">
        <v>41.4</v>
      </c>
      <c r="O353" s="9">
        <v>18.144</v>
      </c>
      <c r="P353" s="9">
        <v>435.46</v>
      </c>
      <c r="Q353" s="9"/>
      <c r="R353" s="9"/>
    </row>
    <row r="354" spans="1:18" ht="13.5">
      <c r="A354" s="7">
        <v>17</v>
      </c>
      <c r="B354" s="7">
        <v>9</v>
      </c>
      <c r="C354" s="7">
        <v>2001</v>
      </c>
      <c r="D354" s="7">
        <v>0.6</v>
      </c>
      <c r="E354" s="2">
        <f t="shared" si="10"/>
        <v>4.25</v>
      </c>
      <c r="F354" s="6">
        <v>22</v>
      </c>
      <c r="G354" s="6">
        <v>6.5</v>
      </c>
      <c r="H354" s="6">
        <v>7.42</v>
      </c>
      <c r="I354" s="6">
        <v>10.87</v>
      </c>
      <c r="J354" s="6">
        <v>12.09</v>
      </c>
      <c r="K354" s="6">
        <v>13.453199999999999</v>
      </c>
      <c r="L354" s="9">
        <v>3.804</v>
      </c>
      <c r="M354" s="6">
        <v>76.99</v>
      </c>
      <c r="N354" s="6">
        <v>33.36</v>
      </c>
      <c r="O354" s="6">
        <v>10.573</v>
      </c>
      <c r="P354" s="6">
        <v>253.76</v>
      </c>
      <c r="Q354" s="6"/>
      <c r="R354" s="6"/>
    </row>
    <row r="355" spans="1:18" ht="13.5">
      <c r="A355" s="7">
        <v>18</v>
      </c>
      <c r="B355" s="7">
        <v>9</v>
      </c>
      <c r="C355" s="7">
        <v>2001</v>
      </c>
      <c r="D355" s="7">
        <v>0</v>
      </c>
      <c r="E355" s="2">
        <f t="shared" si="10"/>
        <v>1.0500000000000007</v>
      </c>
      <c r="F355" s="6">
        <v>16.7</v>
      </c>
      <c r="G355" s="6">
        <v>5.4</v>
      </c>
      <c r="H355" s="6">
        <v>5.664</v>
      </c>
      <c r="I355" s="6">
        <v>11.37</v>
      </c>
      <c r="J355" s="6">
        <v>12.31</v>
      </c>
      <c r="K355" s="6">
        <v>16.541999999999998</v>
      </c>
      <c r="L355" s="9">
        <v>2.394</v>
      </c>
      <c r="M355" s="6">
        <v>58.003</v>
      </c>
      <c r="N355" s="6">
        <v>71.8</v>
      </c>
      <c r="O355" s="6">
        <v>24.652</v>
      </c>
      <c r="P355" s="6">
        <v>591.64</v>
      </c>
      <c r="Q355" s="6"/>
      <c r="R355" s="6"/>
    </row>
    <row r="356" spans="1:18" ht="13.5">
      <c r="A356" s="7">
        <v>19</v>
      </c>
      <c r="B356" s="7">
        <v>9</v>
      </c>
      <c r="C356" s="7">
        <v>2001</v>
      </c>
      <c r="D356" s="7">
        <v>0</v>
      </c>
      <c r="E356" s="2">
        <f t="shared" si="10"/>
        <v>0</v>
      </c>
      <c r="F356" s="6">
        <v>18.6</v>
      </c>
      <c r="G356" s="6">
        <v>0.6</v>
      </c>
      <c r="H356" s="6">
        <v>0.806</v>
      </c>
      <c r="I356" s="6">
        <v>9.12</v>
      </c>
      <c r="J356" s="6">
        <v>11.89</v>
      </c>
      <c r="K356" s="6">
        <v>16.9848</v>
      </c>
      <c r="L356" s="9">
        <v>2.576</v>
      </c>
      <c r="M356" s="6">
        <v>67.33</v>
      </c>
      <c r="N356" s="6">
        <v>36.36</v>
      </c>
      <c r="O356" s="6">
        <v>10.888</v>
      </c>
      <c r="P356" s="6">
        <v>261.32</v>
      </c>
      <c r="Q356" s="6"/>
      <c r="R356" s="6"/>
    </row>
    <row r="357" spans="1:18" ht="13.5">
      <c r="A357" s="7">
        <v>20</v>
      </c>
      <c r="B357" s="7">
        <v>9</v>
      </c>
      <c r="C357" s="7">
        <v>2001</v>
      </c>
      <c r="D357" s="7">
        <v>0</v>
      </c>
      <c r="E357" s="2">
        <f t="shared" si="10"/>
        <v>1.2800000000000011</v>
      </c>
      <c r="F357" s="6">
        <v>21.46</v>
      </c>
      <c r="G357" s="6">
        <v>1.1</v>
      </c>
      <c r="H357" s="6">
        <v>1.474</v>
      </c>
      <c r="I357" s="6">
        <v>9.3</v>
      </c>
      <c r="J357" s="6">
        <v>11.75</v>
      </c>
      <c r="K357" s="6">
        <v>17.5608</v>
      </c>
      <c r="L357" s="9">
        <v>4.352</v>
      </c>
      <c r="M357" s="6">
        <v>74.265</v>
      </c>
      <c r="N357" s="6">
        <v>33.48</v>
      </c>
      <c r="O357" s="6">
        <v>8.995</v>
      </c>
      <c r="P357" s="6">
        <v>215.88</v>
      </c>
      <c r="Q357" s="6"/>
      <c r="R357" s="6"/>
    </row>
    <row r="358" spans="1:18" ht="13.5">
      <c r="A358" s="7">
        <v>21</v>
      </c>
      <c r="B358" s="7">
        <v>9</v>
      </c>
      <c r="C358" s="7">
        <v>2001</v>
      </c>
      <c r="D358" s="7">
        <v>0</v>
      </c>
      <c r="E358" s="2">
        <f t="shared" si="10"/>
        <v>7.195</v>
      </c>
      <c r="F358" s="6">
        <v>22.6</v>
      </c>
      <c r="G358" s="6">
        <v>11.79</v>
      </c>
      <c r="H358" s="6">
        <v>9.45</v>
      </c>
      <c r="I358" s="6">
        <v>11.16</v>
      </c>
      <c r="J358" s="6">
        <v>12.19</v>
      </c>
      <c r="K358" s="6">
        <v>12.646799999999999</v>
      </c>
      <c r="L358" s="9">
        <v>3.686</v>
      </c>
      <c r="M358" s="6">
        <v>49.132</v>
      </c>
      <c r="N358" s="6">
        <v>60.3</v>
      </c>
      <c r="O358" s="6">
        <v>24.206</v>
      </c>
      <c r="P358" s="6">
        <v>580.94</v>
      </c>
      <c r="Q358" s="6"/>
      <c r="R358" s="6"/>
    </row>
    <row r="359" spans="1:18" ht="13.5">
      <c r="A359" s="7">
        <v>22</v>
      </c>
      <c r="B359" s="7">
        <v>9</v>
      </c>
      <c r="C359" s="7">
        <v>2001</v>
      </c>
      <c r="D359" s="7">
        <v>0.2</v>
      </c>
      <c r="E359" s="2">
        <f t="shared" si="10"/>
        <v>3.25</v>
      </c>
      <c r="F359" s="6">
        <v>18.46</v>
      </c>
      <c r="G359" s="6">
        <v>8.04</v>
      </c>
      <c r="H359" s="6">
        <v>4.963</v>
      </c>
      <c r="I359" s="6">
        <v>10.21</v>
      </c>
      <c r="J359" s="6">
        <v>12.06</v>
      </c>
      <c r="K359" s="6">
        <v>7.7904</v>
      </c>
      <c r="L359" s="9">
        <v>3.912</v>
      </c>
      <c r="M359" s="6">
        <v>53.91</v>
      </c>
      <c r="N359" s="6">
        <v>66.03</v>
      </c>
      <c r="O359" s="6">
        <v>17.847</v>
      </c>
      <c r="P359" s="6">
        <v>428.32</v>
      </c>
      <c r="Q359" s="6">
        <v>20.889</v>
      </c>
      <c r="R359" s="6">
        <v>24.388</v>
      </c>
    </row>
    <row r="360" spans="1:18" ht="13.5">
      <c r="A360" s="7">
        <v>23</v>
      </c>
      <c r="B360" s="7">
        <v>9</v>
      </c>
      <c r="C360" s="7">
        <v>2001</v>
      </c>
      <c r="D360" s="7">
        <v>0</v>
      </c>
      <c r="E360" s="2">
        <f t="shared" si="10"/>
        <v>0</v>
      </c>
      <c r="F360" s="9">
        <v>13.07</v>
      </c>
      <c r="G360" s="6">
        <v>-0.569</v>
      </c>
      <c r="H360" s="6">
        <v>-0.73</v>
      </c>
      <c r="I360" s="6">
        <v>8.35</v>
      </c>
      <c r="J360" s="6">
        <v>11.33</v>
      </c>
      <c r="K360" s="6">
        <v>14.4972</v>
      </c>
      <c r="L360" s="9">
        <v>2.536</v>
      </c>
      <c r="M360" s="6">
        <v>65.318</v>
      </c>
      <c r="N360" s="6">
        <v>45.09</v>
      </c>
      <c r="O360" s="6">
        <v>15.348</v>
      </c>
      <c r="P360" s="6">
        <v>368.35</v>
      </c>
      <c r="Q360" s="6">
        <v>20.573</v>
      </c>
      <c r="R360" s="6">
        <v>23.548</v>
      </c>
    </row>
    <row r="361" spans="1:19" ht="13.5">
      <c r="A361" s="8">
        <v>24</v>
      </c>
      <c r="B361" s="8">
        <v>9</v>
      </c>
      <c r="C361" s="8">
        <v>2001</v>
      </c>
      <c r="D361" s="8">
        <v>0</v>
      </c>
      <c r="E361" s="2">
        <f t="shared" si="10"/>
        <v>0</v>
      </c>
      <c r="F361" s="9">
        <v>11.88</v>
      </c>
      <c r="G361" s="9">
        <v>1.773</v>
      </c>
      <c r="H361" s="9">
        <v>0.038</v>
      </c>
      <c r="I361" s="9">
        <v>8.15</v>
      </c>
      <c r="J361" s="9">
        <v>11.05</v>
      </c>
      <c r="K361" s="6">
        <v>16.523999999999997</v>
      </c>
      <c r="L361" s="9">
        <v>1.781</v>
      </c>
      <c r="M361" s="9">
        <v>63.06</v>
      </c>
      <c r="N361" s="9">
        <v>49.89</v>
      </c>
      <c r="O361" s="9">
        <v>10.976</v>
      </c>
      <c r="P361" s="9">
        <v>263.43</v>
      </c>
      <c r="Q361" s="9">
        <v>20.168</v>
      </c>
      <c r="R361" s="9">
        <v>23.328</v>
      </c>
      <c r="S361" s="4"/>
    </row>
    <row r="362" spans="1:19" ht="13.5">
      <c r="A362" s="8">
        <v>25</v>
      </c>
      <c r="B362" s="8">
        <v>9</v>
      </c>
      <c r="C362" s="8">
        <v>2001</v>
      </c>
      <c r="D362" s="8">
        <v>0.2</v>
      </c>
      <c r="E362" s="2">
        <f t="shared" si="10"/>
        <v>0</v>
      </c>
      <c r="F362" s="9">
        <v>16.22</v>
      </c>
      <c r="G362" s="9">
        <v>0.23</v>
      </c>
      <c r="H362" s="9">
        <v>0.379</v>
      </c>
      <c r="I362" s="9">
        <v>8.55</v>
      </c>
      <c r="J362" s="9">
        <v>10.85</v>
      </c>
      <c r="K362" s="6">
        <v>19.1268</v>
      </c>
      <c r="L362" s="9">
        <v>3.157</v>
      </c>
      <c r="M362" s="9">
        <v>73.864</v>
      </c>
      <c r="N362" s="9">
        <v>55.83</v>
      </c>
      <c r="O362" s="9">
        <v>21.444</v>
      </c>
      <c r="P362" s="9">
        <v>514.65</v>
      </c>
      <c r="Q362" s="9">
        <v>19.783</v>
      </c>
      <c r="R362" s="9">
        <v>23.046</v>
      </c>
      <c r="S362" s="4"/>
    </row>
    <row r="363" spans="1:19" ht="13.5">
      <c r="A363" s="8">
        <v>26</v>
      </c>
      <c r="B363" s="8">
        <v>9</v>
      </c>
      <c r="C363" s="8">
        <v>2001</v>
      </c>
      <c r="D363" s="8">
        <v>0</v>
      </c>
      <c r="E363" s="2">
        <f t="shared" si="10"/>
        <v>4.01</v>
      </c>
      <c r="F363" s="9">
        <v>18.43</v>
      </c>
      <c r="G363" s="9">
        <v>9.59</v>
      </c>
      <c r="H363" s="9">
        <v>7.79</v>
      </c>
      <c r="I363" s="9">
        <v>10.43</v>
      </c>
      <c r="J363" s="9">
        <v>11.62</v>
      </c>
      <c r="K363" s="6">
        <v>19.450799999999997</v>
      </c>
      <c r="L363" s="9">
        <v>4.463</v>
      </c>
      <c r="M363" s="9">
        <v>61.643</v>
      </c>
      <c r="N363" s="9">
        <v>45.18</v>
      </c>
      <c r="O363" s="9">
        <v>21.207</v>
      </c>
      <c r="P363" s="9">
        <v>508.96</v>
      </c>
      <c r="Q363" s="9">
        <v>19.604</v>
      </c>
      <c r="R363" s="9">
        <v>22.657</v>
      </c>
      <c r="S363" s="4"/>
    </row>
    <row r="364" spans="1:19" ht="13.5">
      <c r="A364" s="8">
        <v>27</v>
      </c>
      <c r="B364" s="8">
        <v>9</v>
      </c>
      <c r="C364" s="8">
        <v>2001</v>
      </c>
      <c r="D364" s="8">
        <v>0</v>
      </c>
      <c r="E364" s="2">
        <f t="shared" si="10"/>
        <v>5.255000000000001</v>
      </c>
      <c r="F364" s="9">
        <v>19.62</v>
      </c>
      <c r="G364" s="9">
        <v>10.89</v>
      </c>
      <c r="H364" s="9">
        <v>8.69</v>
      </c>
      <c r="I364" s="9">
        <v>11.11</v>
      </c>
      <c r="J364" s="9">
        <v>12.13</v>
      </c>
      <c r="K364" s="6">
        <v>19.7064</v>
      </c>
      <c r="L364" s="9">
        <v>5.572</v>
      </c>
      <c r="M364" s="9">
        <v>50.634</v>
      </c>
      <c r="N364" s="9">
        <v>56.88</v>
      </c>
      <c r="O364" s="9">
        <v>22.975</v>
      </c>
      <c r="P364" s="9">
        <v>551.4</v>
      </c>
      <c r="Q364" s="9">
        <v>19.15</v>
      </c>
      <c r="R364" s="9">
        <v>22.216</v>
      </c>
      <c r="S364" s="4"/>
    </row>
    <row r="365" spans="1:19" ht="13.5">
      <c r="A365" s="8">
        <v>28</v>
      </c>
      <c r="B365" s="8">
        <v>9</v>
      </c>
      <c r="C365" s="8">
        <v>2001</v>
      </c>
      <c r="D365" s="8">
        <v>0</v>
      </c>
      <c r="E365" s="2">
        <f t="shared" si="10"/>
        <v>2.709999999999999</v>
      </c>
      <c r="F365" s="9">
        <v>17.95</v>
      </c>
      <c r="G365" s="9">
        <v>7.47</v>
      </c>
      <c r="H365" s="9">
        <v>5.603</v>
      </c>
      <c r="I365" s="9">
        <v>11.53</v>
      </c>
      <c r="J365" s="9">
        <v>12.56</v>
      </c>
      <c r="K365" s="6">
        <v>14.6052</v>
      </c>
      <c r="L365" s="9">
        <v>2.535</v>
      </c>
      <c r="M365" s="9">
        <v>47.444</v>
      </c>
      <c r="N365" s="9">
        <v>57.57</v>
      </c>
      <c r="O365" s="9">
        <v>22.658</v>
      </c>
      <c r="P365" s="9">
        <v>543.78</v>
      </c>
      <c r="Q365" s="9">
        <v>18.649</v>
      </c>
      <c r="R365" s="9">
        <v>21.75</v>
      </c>
      <c r="S365" s="4"/>
    </row>
    <row r="366" spans="1:19" ht="13.5">
      <c r="A366" s="8">
        <v>29</v>
      </c>
      <c r="B366" s="8">
        <v>9</v>
      </c>
      <c r="C366" s="8">
        <v>2001</v>
      </c>
      <c r="D366" s="8">
        <v>0</v>
      </c>
      <c r="E366" s="2">
        <f t="shared" si="10"/>
        <v>0</v>
      </c>
      <c r="F366" s="9">
        <v>18.78</v>
      </c>
      <c r="G366" s="9">
        <v>0.333</v>
      </c>
      <c r="H366" s="9">
        <v>1.436</v>
      </c>
      <c r="I366" s="9">
        <v>10.7</v>
      </c>
      <c r="J366" s="9">
        <v>12.34</v>
      </c>
      <c r="K366" s="6">
        <v>19.814399999999996</v>
      </c>
      <c r="L366" s="9">
        <v>3.931</v>
      </c>
      <c r="M366" s="9">
        <v>81.6</v>
      </c>
      <c r="N366" s="9">
        <v>21.27</v>
      </c>
      <c r="O366" s="9">
        <v>7.8845</v>
      </c>
      <c r="P366" s="9">
        <v>189.23</v>
      </c>
      <c r="Q366" s="9">
        <v>18.32</v>
      </c>
      <c r="R366" s="9">
        <v>21.382</v>
      </c>
      <c r="S366" s="4"/>
    </row>
    <row r="367" spans="1:19" ht="13.5">
      <c r="A367" s="8">
        <v>30</v>
      </c>
      <c r="B367" s="8">
        <v>9</v>
      </c>
      <c r="C367" s="8">
        <v>2001</v>
      </c>
      <c r="D367" s="8">
        <v>0</v>
      </c>
      <c r="E367" s="2">
        <f t="shared" si="10"/>
        <v>4.74</v>
      </c>
      <c r="F367" s="9">
        <v>19.03</v>
      </c>
      <c r="G367" s="9">
        <v>10.45</v>
      </c>
      <c r="H367" s="9">
        <v>8.38</v>
      </c>
      <c r="I367" s="9">
        <v>12.55</v>
      </c>
      <c r="J367" s="9">
        <v>12.83</v>
      </c>
      <c r="K367" s="6">
        <v>6.469199999999999</v>
      </c>
      <c r="L367" s="9">
        <v>3.738</v>
      </c>
      <c r="M367" s="9">
        <v>50.739</v>
      </c>
      <c r="N367" s="9">
        <v>47.4</v>
      </c>
      <c r="O367" s="9">
        <v>18.399</v>
      </c>
      <c r="P367" s="9">
        <v>441.58</v>
      </c>
      <c r="Q367" s="9">
        <v>18.031</v>
      </c>
      <c r="R367" s="9">
        <v>21.033</v>
      </c>
      <c r="S367" s="4"/>
    </row>
    <row r="368" spans="6:19" ht="13.5"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  <c r="R368" s="4"/>
      <c r="S368" s="4"/>
    </row>
    <row r="369" spans="1:19" ht="13.5">
      <c r="A369" s="2" t="s">
        <v>1</v>
      </c>
      <c r="B369" s="2"/>
      <c r="C369" s="2"/>
      <c r="D369" s="2"/>
      <c r="E369" s="2"/>
      <c r="F369" s="2">
        <f aca="true" t="shared" si="11" ref="F369:M369">AVERAGE(F338:F367)</f>
        <v>17.029642857142854</v>
      </c>
      <c r="G369" s="2">
        <f t="shared" si="11"/>
        <v>5.144068965517241</v>
      </c>
      <c r="H369" s="2">
        <f t="shared" si="11"/>
        <v>4.737068965517241</v>
      </c>
      <c r="I369" s="2">
        <f t="shared" si="11"/>
        <v>9.31537931034483</v>
      </c>
      <c r="J369" s="2">
        <f t="shared" si="11"/>
        <v>11.295172413793104</v>
      </c>
      <c r="K369" s="2">
        <f>AVERAGE(K338:K367)</f>
        <v>13.643131034482758</v>
      </c>
      <c r="L369" s="2">
        <f>AVERAGE(L338:L367)</f>
        <v>2.544896551724138</v>
      </c>
      <c r="M369" s="2">
        <f t="shared" si="11"/>
        <v>70.26613793103448</v>
      </c>
      <c r="N369" s="2"/>
      <c r="O369" s="2">
        <f>AVERAGE(O338:O367)</f>
        <v>14.383382758620693</v>
      </c>
      <c r="P369" s="2">
        <f>AVERAGE(P338:P367)</f>
        <v>345.2013793103448</v>
      </c>
      <c r="Q369" s="2">
        <f>AVERAGE(Q338:Q367)</f>
        <v>19.463</v>
      </c>
      <c r="R369" s="2">
        <f>AVERAGE(R338:R367)</f>
        <v>22.594222222222225</v>
      </c>
      <c r="S369" s="4"/>
    </row>
    <row r="370" spans="1:19" ht="13.5">
      <c r="A370" s="2" t="s">
        <v>2</v>
      </c>
      <c r="B370" s="2"/>
      <c r="C370" s="2"/>
      <c r="D370" s="2">
        <f>SUM(D338:D367)</f>
        <v>4</v>
      </c>
      <c r="E370" s="2">
        <f>SUM(E338:E367)</f>
        <v>52.47500000000001</v>
      </c>
      <c r="F370" s="2"/>
      <c r="G370" s="2"/>
      <c r="H370" s="2"/>
      <c r="I370" s="2"/>
      <c r="J370" s="2"/>
      <c r="K370" s="2">
        <f>SUM(K338:K367)</f>
        <v>395.6508</v>
      </c>
      <c r="L370" s="2">
        <f>SUM(L338:L367)</f>
        <v>73.802</v>
      </c>
      <c r="M370" s="2"/>
      <c r="N370" s="2"/>
      <c r="P370" s="2">
        <f>SUM(P338:P367)</f>
        <v>10010.84</v>
      </c>
      <c r="Q370" s="2"/>
      <c r="S370" s="4"/>
    </row>
    <row r="371" spans="1:18" ht="13.5">
      <c r="A371" s="2" t="s">
        <v>3</v>
      </c>
      <c r="B371" s="2"/>
      <c r="C371" s="2"/>
      <c r="D371" s="2"/>
      <c r="E371" s="2"/>
      <c r="F371" s="2">
        <f>MAX(F338:F367)</f>
        <v>22.6</v>
      </c>
      <c r="G371" s="2"/>
      <c r="H371" s="2"/>
      <c r="I371" s="2"/>
      <c r="J371" s="2"/>
      <c r="K371" s="2"/>
      <c r="M371" s="2"/>
      <c r="N371" s="2">
        <f>MAX(N338:N367)</f>
        <v>71.8</v>
      </c>
      <c r="Q371" s="2">
        <f>MAX(Q338:Q367)</f>
        <v>20.889</v>
      </c>
      <c r="R371" s="2">
        <f>MAX(R338:R367)</f>
        <v>24.388</v>
      </c>
    </row>
    <row r="372" spans="1:18" ht="13.5">
      <c r="A372" s="2" t="s">
        <v>4</v>
      </c>
      <c r="B372" s="2"/>
      <c r="C372" s="2"/>
      <c r="D372" s="2"/>
      <c r="E372" s="2"/>
      <c r="F372" s="2"/>
      <c r="G372" s="2">
        <f>MIN(G338:G367)</f>
        <v>-1</v>
      </c>
      <c r="H372" s="2">
        <f>MIN(H338:H367)</f>
        <v>-0.73</v>
      </c>
      <c r="I372" s="2"/>
      <c r="J372" s="2"/>
      <c r="K372" s="2"/>
      <c r="M372" s="2"/>
      <c r="N372" s="2"/>
      <c r="Q372" s="2">
        <f>MIN(Q338:Q367)</f>
        <v>18.031</v>
      </c>
      <c r="R372" s="2">
        <f>MIN(R338:R367)</f>
        <v>21.033</v>
      </c>
    </row>
    <row r="373" spans="1:17" ht="13.5">
      <c r="A373" s="2" t="s">
        <v>5</v>
      </c>
      <c r="B373" s="2"/>
      <c r="C373" s="2"/>
      <c r="D373" s="2">
        <f>SUM(F369+G369)/2</f>
        <v>11.086855911330048</v>
      </c>
      <c r="E373" s="2"/>
      <c r="F373" s="2"/>
      <c r="G373" s="2"/>
      <c r="H373" s="2"/>
      <c r="I373" s="2"/>
      <c r="J373" s="2"/>
      <c r="K373" s="2"/>
      <c r="M373" s="2"/>
      <c r="N373" s="2"/>
      <c r="Q373" s="4"/>
    </row>
    <row r="374" spans="1:11" ht="13.5">
      <c r="A374" s="1" t="s">
        <v>43</v>
      </c>
      <c r="D374" s="8"/>
      <c r="F374" s="9"/>
      <c r="K374" s="9"/>
    </row>
    <row r="375" spans="1:18" ht="13.5">
      <c r="A375" s="3" t="s">
        <v>0</v>
      </c>
      <c r="B375" s="3" t="s">
        <v>6</v>
      </c>
      <c r="C375" s="3" t="s">
        <v>7</v>
      </c>
      <c r="D375" s="3" t="s">
        <v>14</v>
      </c>
      <c r="E375" s="3" t="s">
        <v>12</v>
      </c>
      <c r="F375" s="3" t="s">
        <v>11</v>
      </c>
      <c r="G375" s="3" t="s">
        <v>8</v>
      </c>
      <c r="H375" s="3" t="s">
        <v>8</v>
      </c>
      <c r="I375" s="3" t="s">
        <v>39</v>
      </c>
      <c r="J375" s="3" t="s">
        <v>39</v>
      </c>
      <c r="K375" s="3" t="s">
        <v>41</v>
      </c>
      <c r="L375" s="3" t="s">
        <v>40</v>
      </c>
      <c r="M375" s="3" t="s">
        <v>17</v>
      </c>
      <c r="N375" s="3" t="s">
        <v>11</v>
      </c>
      <c r="O375" s="3" t="s">
        <v>22</v>
      </c>
      <c r="P375" s="3" t="s">
        <v>35</v>
      </c>
      <c r="Q375" s="3" t="s">
        <v>39</v>
      </c>
      <c r="R375" s="3" t="s">
        <v>39</v>
      </c>
    </row>
    <row r="376" spans="4:18" ht="13.5">
      <c r="D376" s="3" t="s">
        <v>15</v>
      </c>
      <c r="E376" s="3" t="s">
        <v>13</v>
      </c>
      <c r="F376" s="3" t="s">
        <v>9</v>
      </c>
      <c r="G376" s="3" t="s">
        <v>9</v>
      </c>
      <c r="H376" s="3" t="s">
        <v>38</v>
      </c>
      <c r="I376" s="3" t="s">
        <v>10</v>
      </c>
      <c r="J376" s="3" t="s">
        <v>10</v>
      </c>
      <c r="K376" s="3" t="s">
        <v>37</v>
      </c>
      <c r="L376" s="3" t="s">
        <v>36</v>
      </c>
      <c r="M376" s="3" t="s">
        <v>35</v>
      </c>
      <c r="N376" s="3" t="s">
        <v>19</v>
      </c>
      <c r="O376" s="3" t="s">
        <v>19</v>
      </c>
      <c r="P376" s="3" t="s">
        <v>19</v>
      </c>
      <c r="Q376" s="3" t="s">
        <v>34</v>
      </c>
      <c r="R376" s="3" t="s">
        <v>34</v>
      </c>
    </row>
    <row r="377" spans="4:18" ht="13.5">
      <c r="D377" s="3" t="s">
        <v>16</v>
      </c>
      <c r="E377" s="3" t="s">
        <v>33</v>
      </c>
      <c r="F377" s="3" t="s">
        <v>10</v>
      </c>
      <c r="G377" s="3" t="s">
        <v>10</v>
      </c>
      <c r="H377" s="3" t="s">
        <v>10</v>
      </c>
      <c r="I377" s="3" t="s">
        <v>32</v>
      </c>
      <c r="J377" s="3" t="s">
        <v>31</v>
      </c>
      <c r="M377" s="3" t="s">
        <v>30</v>
      </c>
      <c r="N377" s="3" t="s">
        <v>20</v>
      </c>
      <c r="O377" s="3" t="s">
        <v>20</v>
      </c>
      <c r="P377" s="3" t="s">
        <v>29</v>
      </c>
      <c r="Q377" s="3" t="s">
        <v>28</v>
      </c>
      <c r="R377" s="3" t="s">
        <v>27</v>
      </c>
    </row>
    <row r="378" spans="9:18" ht="13.5">
      <c r="I378" s="3" t="s">
        <v>26</v>
      </c>
      <c r="J378" s="3" t="s">
        <v>26</v>
      </c>
      <c r="K378" s="3" t="s">
        <v>25</v>
      </c>
      <c r="L378" s="3" t="s">
        <v>24</v>
      </c>
      <c r="N378" s="3" t="s">
        <v>21</v>
      </c>
      <c r="O378" s="3" t="s">
        <v>21</v>
      </c>
      <c r="P378" s="3" t="s">
        <v>23</v>
      </c>
      <c r="Q378" s="3" t="s">
        <v>18</v>
      </c>
      <c r="R378" s="3" t="s">
        <v>18</v>
      </c>
    </row>
    <row r="379" spans="1:18" ht="13.5">
      <c r="A379" s="8">
        <v>1</v>
      </c>
      <c r="B379" s="8">
        <v>10</v>
      </c>
      <c r="C379" s="8">
        <v>2001</v>
      </c>
      <c r="D379" s="8">
        <v>0</v>
      </c>
      <c r="E379" s="2">
        <f aca="true" t="shared" si="12" ref="E379:E409">IF((F379+G379)/2-10&lt;=0,0,(F379+G379)/2-10)</f>
        <v>2.715</v>
      </c>
      <c r="F379" s="9">
        <v>21.18</v>
      </c>
      <c r="G379" s="9">
        <v>4.25</v>
      </c>
      <c r="H379" s="9">
        <v>5.343</v>
      </c>
      <c r="I379" s="9">
        <v>11.17</v>
      </c>
      <c r="J379" s="9">
        <v>12.32</v>
      </c>
      <c r="K379" s="6">
        <v>20.048399999999997</v>
      </c>
      <c r="L379" s="9">
        <v>4.545</v>
      </c>
      <c r="M379" s="9">
        <v>67.414</v>
      </c>
      <c r="N379" s="9">
        <v>60.54</v>
      </c>
      <c r="O379" s="9">
        <v>19.776</v>
      </c>
      <c r="P379" s="9">
        <v>474.62</v>
      </c>
      <c r="Q379" s="9">
        <v>17.772</v>
      </c>
      <c r="R379" s="9">
        <v>20.767</v>
      </c>
    </row>
    <row r="380" spans="1:18" ht="13.5">
      <c r="A380" s="8">
        <v>2</v>
      </c>
      <c r="B380" s="8">
        <v>10</v>
      </c>
      <c r="C380" s="8">
        <v>2001</v>
      </c>
      <c r="D380" s="8">
        <v>0</v>
      </c>
      <c r="E380" s="2">
        <f t="shared" si="12"/>
        <v>8.814999999999998</v>
      </c>
      <c r="F380" s="9">
        <v>23.34</v>
      </c>
      <c r="G380" s="9">
        <v>14.29</v>
      </c>
      <c r="H380" s="9">
        <v>12.5</v>
      </c>
      <c r="I380" s="9">
        <v>13.44</v>
      </c>
      <c r="J380" s="9">
        <v>13.3</v>
      </c>
      <c r="K380" s="6">
        <v>19.944</v>
      </c>
      <c r="L380" s="9">
        <v>4.406</v>
      </c>
      <c r="M380" s="9">
        <v>57.379</v>
      </c>
      <c r="N380" s="9">
        <v>47.91</v>
      </c>
      <c r="O380" s="9">
        <v>24.665</v>
      </c>
      <c r="P380" s="9">
        <v>591.97</v>
      </c>
      <c r="Q380" s="9">
        <v>17.532</v>
      </c>
      <c r="R380" s="9">
        <v>20.418</v>
      </c>
    </row>
    <row r="381" spans="1:18" ht="13.5">
      <c r="A381" s="8">
        <v>3</v>
      </c>
      <c r="B381" s="8">
        <v>10</v>
      </c>
      <c r="C381" s="8">
        <v>2001</v>
      </c>
      <c r="D381" s="8">
        <v>0</v>
      </c>
      <c r="E381" s="2">
        <f t="shared" si="12"/>
        <v>2.509500000000001</v>
      </c>
      <c r="F381" s="9">
        <v>18.78</v>
      </c>
      <c r="G381" s="9">
        <v>6.239</v>
      </c>
      <c r="H381" s="9">
        <v>6.947</v>
      </c>
      <c r="I381" s="9">
        <v>13.51</v>
      </c>
      <c r="J381" s="9">
        <v>13.9</v>
      </c>
      <c r="K381" s="6">
        <v>20.6208</v>
      </c>
      <c r="L381" s="6">
        <v>3.475</v>
      </c>
      <c r="M381" s="9">
        <v>77.578</v>
      </c>
      <c r="N381" s="9">
        <v>35.64</v>
      </c>
      <c r="O381" s="9">
        <v>12.029</v>
      </c>
      <c r="P381" s="9">
        <v>288.7</v>
      </c>
      <c r="Q381" s="9">
        <v>17.205</v>
      </c>
      <c r="R381" s="9">
        <v>19.99</v>
      </c>
    </row>
    <row r="382" spans="1:18" ht="13.5">
      <c r="A382" s="8">
        <v>4</v>
      </c>
      <c r="B382" s="8">
        <v>10</v>
      </c>
      <c r="C382" s="8">
        <v>2001</v>
      </c>
      <c r="D382" s="8">
        <v>0</v>
      </c>
      <c r="E382" s="2">
        <f t="shared" si="12"/>
        <v>7.324999999999999</v>
      </c>
      <c r="F382" s="9">
        <v>21.73</v>
      </c>
      <c r="G382" s="9">
        <v>12.92</v>
      </c>
      <c r="H382" s="9">
        <v>11.72</v>
      </c>
      <c r="I382" s="9">
        <v>14.27</v>
      </c>
      <c r="J382" s="9">
        <v>14.27</v>
      </c>
      <c r="K382" s="6">
        <v>20.6208</v>
      </c>
      <c r="L382" s="6">
        <v>5.503</v>
      </c>
      <c r="M382" s="9">
        <v>68.783</v>
      </c>
      <c r="N382" s="9">
        <v>47.37</v>
      </c>
      <c r="O382" s="9">
        <v>20.811</v>
      </c>
      <c r="P382" s="9">
        <v>499.46</v>
      </c>
      <c r="Q382" s="9">
        <v>16.979</v>
      </c>
      <c r="R382" s="9">
        <v>19.665</v>
      </c>
    </row>
    <row r="383" spans="1:18" ht="13.5">
      <c r="A383" s="8">
        <v>5</v>
      </c>
      <c r="B383" s="8">
        <v>10</v>
      </c>
      <c r="C383" s="8">
        <v>2001</v>
      </c>
      <c r="D383" s="8">
        <v>0</v>
      </c>
      <c r="E383" s="2">
        <f t="shared" si="12"/>
        <v>6.559999999999999</v>
      </c>
      <c r="F383" s="9">
        <v>22.04</v>
      </c>
      <c r="G383" s="9">
        <v>11.08</v>
      </c>
      <c r="H383" s="9">
        <v>10.2</v>
      </c>
      <c r="I383" s="9">
        <v>14.17</v>
      </c>
      <c r="J383" s="9">
        <v>14.44</v>
      </c>
      <c r="K383" s="6">
        <v>19.8396</v>
      </c>
      <c r="L383" s="6">
        <v>4.505</v>
      </c>
      <c r="M383" s="9">
        <v>55.333</v>
      </c>
      <c r="N383" s="9">
        <v>56.4</v>
      </c>
      <c r="O383" s="9">
        <v>22.403</v>
      </c>
      <c r="P383" s="9">
        <v>537.67</v>
      </c>
      <c r="Q383" s="9">
        <v>16.673</v>
      </c>
      <c r="R383" s="9">
        <v>19.075</v>
      </c>
    </row>
    <row r="384" spans="1:18" ht="13.5">
      <c r="A384" s="8">
        <v>6</v>
      </c>
      <c r="B384" s="8">
        <v>10</v>
      </c>
      <c r="C384" s="8">
        <v>2001</v>
      </c>
      <c r="D384" s="8">
        <v>8</v>
      </c>
      <c r="E384" s="2">
        <f t="shared" si="12"/>
        <v>7.965</v>
      </c>
      <c r="F384" s="9">
        <v>20.88</v>
      </c>
      <c r="G384" s="9">
        <v>15.05</v>
      </c>
      <c r="H384" s="9">
        <v>13.05</v>
      </c>
      <c r="I384" s="9">
        <v>15.63</v>
      </c>
      <c r="J384" s="9">
        <v>14.99</v>
      </c>
      <c r="K384" s="6">
        <v>9.0684</v>
      </c>
      <c r="L384" s="6">
        <v>2.565</v>
      </c>
      <c r="M384" s="9">
        <v>64.788</v>
      </c>
      <c r="N384" s="9">
        <v>49.47</v>
      </c>
      <c r="O384" s="9">
        <v>19.888</v>
      </c>
      <c r="P384" s="9">
        <v>477.32</v>
      </c>
      <c r="Q384" s="9">
        <v>16.409</v>
      </c>
      <c r="R384" s="9">
        <v>18.75</v>
      </c>
    </row>
    <row r="385" spans="1:18" ht="13.5">
      <c r="A385" s="8">
        <v>7</v>
      </c>
      <c r="B385" s="8">
        <v>10</v>
      </c>
      <c r="C385" s="8">
        <v>2001</v>
      </c>
      <c r="D385" s="8">
        <v>19</v>
      </c>
      <c r="E385" s="2">
        <f t="shared" si="12"/>
        <v>2.004999999999999</v>
      </c>
      <c r="F385" s="9">
        <v>12.67</v>
      </c>
      <c r="G385" s="9">
        <v>11.34</v>
      </c>
      <c r="H385" s="9">
        <v>12.04</v>
      </c>
      <c r="I385" s="9">
        <v>15.19</v>
      </c>
      <c r="J385" s="9">
        <v>15.11</v>
      </c>
      <c r="K385" s="6">
        <v>3.4884</v>
      </c>
      <c r="L385" s="6">
        <v>0.641</v>
      </c>
      <c r="M385" s="9">
        <v>83.236</v>
      </c>
      <c r="N385" s="9">
        <v>39.84</v>
      </c>
      <c r="O385" s="9">
        <v>12.914</v>
      </c>
      <c r="P385" s="9">
        <v>309.93</v>
      </c>
      <c r="Q385" s="9">
        <v>16.27</v>
      </c>
      <c r="R385" s="9">
        <v>18.52</v>
      </c>
    </row>
    <row r="386" spans="1:18" ht="13.5">
      <c r="A386" s="8">
        <v>8</v>
      </c>
      <c r="B386" s="8">
        <v>10</v>
      </c>
      <c r="C386" s="8">
        <v>2001</v>
      </c>
      <c r="D386" s="8">
        <v>28</v>
      </c>
      <c r="E386" s="2">
        <f t="shared" si="12"/>
        <v>0</v>
      </c>
      <c r="F386" s="9">
        <v>11.13</v>
      </c>
      <c r="G386" s="9">
        <v>7.76</v>
      </c>
      <c r="H386" s="9">
        <v>8.82</v>
      </c>
      <c r="I386" s="9">
        <v>12.43</v>
      </c>
      <c r="J386" s="9">
        <v>13.51</v>
      </c>
      <c r="K386" s="6">
        <v>6.1668</v>
      </c>
      <c r="L386" s="6">
        <v>0.918</v>
      </c>
      <c r="M386" s="9">
        <v>90.258</v>
      </c>
      <c r="N386" s="9">
        <v>42.72</v>
      </c>
      <c r="O386" s="9">
        <v>8.5814</v>
      </c>
      <c r="P386" s="9">
        <v>205.95</v>
      </c>
      <c r="Q386" s="9">
        <v>21.536</v>
      </c>
      <c r="R386" s="9">
        <v>25.757</v>
      </c>
    </row>
    <row r="387" spans="1:18" ht="13.5">
      <c r="A387" s="8">
        <v>9</v>
      </c>
      <c r="B387" s="8">
        <v>10</v>
      </c>
      <c r="C387" s="8">
        <v>2001</v>
      </c>
      <c r="D387" s="8">
        <v>13.8</v>
      </c>
      <c r="E387" s="2">
        <f t="shared" si="12"/>
        <v>0.8140000000000001</v>
      </c>
      <c r="F387" s="9">
        <v>15.47</v>
      </c>
      <c r="G387" s="9">
        <v>6.158</v>
      </c>
      <c r="H387" s="9">
        <v>7.05</v>
      </c>
      <c r="I387" s="9">
        <v>10.44</v>
      </c>
      <c r="J387" s="9">
        <v>12.53</v>
      </c>
      <c r="K387" s="6">
        <v>6.4548</v>
      </c>
      <c r="L387" s="9">
        <v>0.772</v>
      </c>
      <c r="M387" s="9">
        <v>87.742</v>
      </c>
      <c r="N387" s="9">
        <v>28.38</v>
      </c>
      <c r="O387" s="9">
        <v>12.65</v>
      </c>
      <c r="P387" s="9">
        <v>303.6</v>
      </c>
      <c r="Q387" s="9">
        <v>25.13</v>
      </c>
      <c r="R387" s="9">
        <v>28.89</v>
      </c>
    </row>
    <row r="388" spans="1:18" ht="13.5">
      <c r="A388" s="8">
        <v>10</v>
      </c>
      <c r="B388" s="8">
        <v>10</v>
      </c>
      <c r="C388" s="8">
        <v>2001</v>
      </c>
      <c r="D388" s="8">
        <v>0.2</v>
      </c>
      <c r="E388" s="2">
        <f t="shared" si="12"/>
        <v>1.2300000000000004</v>
      </c>
      <c r="F388" s="9">
        <v>14.36</v>
      </c>
      <c r="G388" s="9">
        <v>8.1</v>
      </c>
      <c r="H388" s="9">
        <v>8.76</v>
      </c>
      <c r="I388" s="9">
        <v>12.2</v>
      </c>
      <c r="J388" s="9">
        <v>12.67</v>
      </c>
      <c r="K388" s="6">
        <v>8.251199999999999</v>
      </c>
      <c r="L388" s="9">
        <v>1.703</v>
      </c>
      <c r="M388" s="9">
        <v>90.854</v>
      </c>
      <c r="N388" s="9">
        <v>36.51</v>
      </c>
      <c r="O388" s="9">
        <v>8.9374</v>
      </c>
      <c r="P388" s="9">
        <v>214.5</v>
      </c>
      <c r="Q388" s="9">
        <v>32.198</v>
      </c>
      <c r="R388" s="9">
        <v>43.544</v>
      </c>
    </row>
    <row r="389" spans="1:18" ht="13.5">
      <c r="A389" s="8">
        <v>11</v>
      </c>
      <c r="B389" s="8">
        <v>10</v>
      </c>
      <c r="C389" s="8">
        <v>2001</v>
      </c>
      <c r="D389" s="7">
        <v>0</v>
      </c>
      <c r="E389" s="2">
        <f t="shared" si="12"/>
        <v>0.3550000000000004</v>
      </c>
      <c r="F389" s="6">
        <v>12.8</v>
      </c>
      <c r="G389" s="9">
        <v>7.91</v>
      </c>
      <c r="H389" s="9">
        <v>7.72</v>
      </c>
      <c r="I389" s="9">
        <v>10.84</v>
      </c>
      <c r="J389" s="9">
        <v>12.35</v>
      </c>
      <c r="K389" s="6">
        <v>12.8196</v>
      </c>
      <c r="L389" s="9">
        <v>2.023</v>
      </c>
      <c r="M389" s="9">
        <v>69.68</v>
      </c>
      <c r="N389" s="9">
        <v>61.62</v>
      </c>
      <c r="O389" s="9">
        <v>24.041</v>
      </c>
      <c r="P389" s="9">
        <v>576.99</v>
      </c>
      <c r="Q389" s="9">
        <v>31.573</v>
      </c>
      <c r="R389" s="9">
        <v>37.427</v>
      </c>
    </row>
    <row r="390" spans="1:19" ht="13.5">
      <c r="A390" s="7">
        <v>12</v>
      </c>
      <c r="B390" s="7">
        <v>10</v>
      </c>
      <c r="C390" s="7">
        <v>2001</v>
      </c>
      <c r="D390" s="7">
        <v>0</v>
      </c>
      <c r="E390" s="2">
        <f t="shared" si="12"/>
        <v>0</v>
      </c>
      <c r="F390" s="6">
        <v>12.52</v>
      </c>
      <c r="G390" s="6">
        <v>-0.399</v>
      </c>
      <c r="H390" s="6">
        <v>2.123</v>
      </c>
      <c r="I390" s="6">
        <v>8.68</v>
      </c>
      <c r="J390" s="6">
        <v>11.49</v>
      </c>
      <c r="K390" s="6">
        <v>19.0188</v>
      </c>
      <c r="L390" s="9">
        <v>1.712</v>
      </c>
      <c r="M390" s="9">
        <v>76.782</v>
      </c>
      <c r="N390" s="9">
        <v>53.7</v>
      </c>
      <c r="O390" s="9">
        <v>22.505</v>
      </c>
      <c r="P390" s="9">
        <v>517.62</v>
      </c>
      <c r="Q390" s="9">
        <v>30.907</v>
      </c>
      <c r="R390" s="9">
        <v>34.222</v>
      </c>
      <c r="S390" s="4"/>
    </row>
    <row r="391" spans="1:19" ht="13.5">
      <c r="A391" s="7">
        <v>13</v>
      </c>
      <c r="B391" s="7">
        <v>10</v>
      </c>
      <c r="C391" s="7">
        <v>2001</v>
      </c>
      <c r="D391" s="7">
        <v>0.2</v>
      </c>
      <c r="E391" s="2">
        <f t="shared" si="12"/>
        <v>0</v>
      </c>
      <c r="F391" s="6">
        <v>16.64</v>
      </c>
      <c r="G391" s="6">
        <v>-1.476</v>
      </c>
      <c r="H391" s="6">
        <v>1.657</v>
      </c>
      <c r="I391" s="6">
        <v>8.2</v>
      </c>
      <c r="J391" s="6">
        <v>11.07</v>
      </c>
      <c r="K391" s="6">
        <v>20.314799999999998</v>
      </c>
      <c r="L391" s="9">
        <v>2.757</v>
      </c>
      <c r="M391" s="6">
        <v>81.294</v>
      </c>
      <c r="N391" s="6">
        <v>47.76</v>
      </c>
      <c r="O391" s="6">
        <v>13.954</v>
      </c>
      <c r="P391" s="6">
        <v>334.9</v>
      </c>
      <c r="Q391" s="6">
        <v>29.949</v>
      </c>
      <c r="R391" s="6">
        <v>32.748</v>
      </c>
      <c r="S391" s="4"/>
    </row>
    <row r="392" spans="1:19" ht="13.5">
      <c r="A392" s="7">
        <v>14</v>
      </c>
      <c r="B392" s="7">
        <v>10</v>
      </c>
      <c r="C392" s="7">
        <v>2001</v>
      </c>
      <c r="D392" s="7">
        <v>0</v>
      </c>
      <c r="E392" s="2">
        <f t="shared" si="12"/>
        <v>3.8850000000000016</v>
      </c>
      <c r="F392" s="6">
        <v>21.37</v>
      </c>
      <c r="G392" s="6">
        <v>6.4</v>
      </c>
      <c r="H392" s="6">
        <v>8.79</v>
      </c>
      <c r="I392" s="6">
        <v>11.66</v>
      </c>
      <c r="J392" s="6">
        <v>12.1</v>
      </c>
      <c r="K392" s="6">
        <v>19.958399999999997</v>
      </c>
      <c r="L392" s="9">
        <v>4.559</v>
      </c>
      <c r="M392" s="6">
        <v>69.709</v>
      </c>
      <c r="N392" s="6">
        <v>40.53</v>
      </c>
      <c r="O392" s="6">
        <v>15.221</v>
      </c>
      <c r="P392" s="6">
        <v>365.3</v>
      </c>
      <c r="Q392" s="6">
        <v>29.561</v>
      </c>
      <c r="R392" s="6">
        <v>31.767</v>
      </c>
      <c r="S392" s="4"/>
    </row>
    <row r="393" spans="1:19" ht="13.5">
      <c r="A393" s="7">
        <v>15</v>
      </c>
      <c r="B393" s="7">
        <v>10</v>
      </c>
      <c r="C393" s="7">
        <v>2001</v>
      </c>
      <c r="D393" s="7">
        <v>0</v>
      </c>
      <c r="E393" s="2">
        <f t="shared" si="12"/>
        <v>1.1155000000000008</v>
      </c>
      <c r="F393" s="6">
        <v>18.26</v>
      </c>
      <c r="G393" s="6">
        <v>3.971</v>
      </c>
      <c r="H393" s="6">
        <v>7.15</v>
      </c>
      <c r="I393" s="6">
        <v>11.99</v>
      </c>
      <c r="J393" s="6">
        <v>12.73</v>
      </c>
      <c r="K393" s="6">
        <v>8.658</v>
      </c>
      <c r="L393" s="9">
        <v>2.744</v>
      </c>
      <c r="M393" s="6">
        <v>69.007</v>
      </c>
      <c r="N393" s="6">
        <v>45.09</v>
      </c>
      <c r="O393" s="6">
        <v>11.614</v>
      </c>
      <c r="P393" s="6">
        <v>278.73</v>
      </c>
      <c r="Q393" s="6">
        <v>29.041</v>
      </c>
      <c r="R393" s="6">
        <v>30.752</v>
      </c>
      <c r="S393" s="4"/>
    </row>
    <row r="394" spans="1:19" ht="13.5">
      <c r="A394" s="7">
        <v>16</v>
      </c>
      <c r="B394" s="7">
        <v>10</v>
      </c>
      <c r="C394" s="7">
        <v>2001</v>
      </c>
      <c r="D394" s="7">
        <v>16</v>
      </c>
      <c r="E394" s="2">
        <f t="shared" si="12"/>
        <v>5.875</v>
      </c>
      <c r="F394" s="6">
        <v>19.2</v>
      </c>
      <c r="G394" s="6">
        <v>12.55</v>
      </c>
      <c r="H394" s="6">
        <v>11.69</v>
      </c>
      <c r="I394" s="6">
        <v>13.59</v>
      </c>
      <c r="J394" s="6">
        <v>12.87</v>
      </c>
      <c r="K394" s="6">
        <v>9.748800000000001</v>
      </c>
      <c r="L394" s="9">
        <v>1.308</v>
      </c>
      <c r="M394" s="6">
        <v>74.066</v>
      </c>
      <c r="N394" s="6">
        <v>35.52</v>
      </c>
      <c r="O394" s="6">
        <v>14.256</v>
      </c>
      <c r="P394" s="6">
        <v>342.15</v>
      </c>
      <c r="Q394" s="6">
        <v>28.58</v>
      </c>
      <c r="R394" s="6">
        <v>30.128</v>
      </c>
      <c r="S394" s="4"/>
    </row>
    <row r="395" spans="1:19" ht="13.5">
      <c r="A395" s="7">
        <v>17</v>
      </c>
      <c r="B395" s="7">
        <v>10</v>
      </c>
      <c r="C395" s="7">
        <v>2001</v>
      </c>
      <c r="D395" s="7">
        <v>1.2</v>
      </c>
      <c r="E395" s="2">
        <f t="shared" si="12"/>
        <v>5.535</v>
      </c>
      <c r="F395" s="6">
        <v>21.28</v>
      </c>
      <c r="G395" s="6">
        <v>9.79</v>
      </c>
      <c r="H395" s="6">
        <v>11.72</v>
      </c>
      <c r="I395" s="6">
        <v>13.78</v>
      </c>
      <c r="J395" s="6">
        <v>13.4</v>
      </c>
      <c r="K395" s="6">
        <v>22.8528</v>
      </c>
      <c r="L395" s="4">
        <v>4.049</v>
      </c>
      <c r="M395" s="6">
        <v>89.465</v>
      </c>
      <c r="N395" s="6">
        <v>37.56</v>
      </c>
      <c r="O395" s="6">
        <v>9.2294</v>
      </c>
      <c r="P395" s="6">
        <v>221.51</v>
      </c>
      <c r="Q395" s="6">
        <v>31.48</v>
      </c>
      <c r="R395" s="6">
        <v>34.408</v>
      </c>
      <c r="S395" s="4"/>
    </row>
    <row r="396" spans="1:19" ht="13.5">
      <c r="A396" s="7">
        <v>18</v>
      </c>
      <c r="B396" s="7">
        <v>10</v>
      </c>
      <c r="C396" s="7">
        <v>2001</v>
      </c>
      <c r="D396" s="7">
        <v>0</v>
      </c>
      <c r="E396" s="2">
        <f t="shared" si="12"/>
        <v>6.065000000000001</v>
      </c>
      <c r="F396" s="6">
        <v>20.94</v>
      </c>
      <c r="G396" s="6">
        <v>11.19</v>
      </c>
      <c r="H396" s="6">
        <v>10.99</v>
      </c>
      <c r="I396" s="6">
        <v>13.82</v>
      </c>
      <c r="J396" s="6">
        <v>13.99</v>
      </c>
      <c r="K396" s="6">
        <v>21.8232</v>
      </c>
      <c r="L396" s="2">
        <v>5.024</v>
      </c>
      <c r="M396" s="6">
        <v>66.008</v>
      </c>
      <c r="N396" s="6">
        <v>47.16</v>
      </c>
      <c r="O396" s="6">
        <v>18.44</v>
      </c>
      <c r="P396" s="6">
        <v>442.56</v>
      </c>
      <c r="Q396" s="6">
        <v>31.38</v>
      </c>
      <c r="R396" s="6">
        <v>34.034</v>
      </c>
      <c r="S396" s="4"/>
    </row>
    <row r="397" spans="1:19" ht="13.5">
      <c r="A397" s="7">
        <v>19</v>
      </c>
      <c r="B397" s="7">
        <v>10</v>
      </c>
      <c r="C397" s="7">
        <v>2001</v>
      </c>
      <c r="D397" s="7">
        <v>5.2</v>
      </c>
      <c r="E397" s="2">
        <f t="shared" si="12"/>
        <v>5.035</v>
      </c>
      <c r="F397" s="6">
        <v>19.66</v>
      </c>
      <c r="G397" s="6">
        <v>10.41</v>
      </c>
      <c r="H397" s="6">
        <v>10.06</v>
      </c>
      <c r="I397" s="6">
        <v>13.42</v>
      </c>
      <c r="J397" s="6">
        <v>14.21</v>
      </c>
      <c r="K397" s="6">
        <v>12.243599999999999</v>
      </c>
      <c r="L397" s="2">
        <v>2.734</v>
      </c>
      <c r="M397" s="6">
        <v>56.76</v>
      </c>
      <c r="N397" s="6">
        <v>41.31</v>
      </c>
      <c r="O397" s="6">
        <v>14.084</v>
      </c>
      <c r="P397" s="6">
        <v>338.02</v>
      </c>
      <c r="Q397" s="6">
        <v>30.548</v>
      </c>
      <c r="R397" s="6">
        <v>32.384</v>
      </c>
      <c r="S397" s="4"/>
    </row>
    <row r="398" spans="1:19" ht="13.5">
      <c r="A398" s="7">
        <v>20</v>
      </c>
      <c r="B398" s="7">
        <v>10</v>
      </c>
      <c r="C398" s="7">
        <v>2001</v>
      </c>
      <c r="D398" s="7">
        <v>3.4</v>
      </c>
      <c r="E398" s="2">
        <f t="shared" si="12"/>
        <v>7.134999999999998</v>
      </c>
      <c r="F398" s="6">
        <v>20.98</v>
      </c>
      <c r="G398" s="6">
        <v>13.29</v>
      </c>
      <c r="H398" s="6">
        <v>12.95</v>
      </c>
      <c r="I398" s="6">
        <v>15.02</v>
      </c>
      <c r="J398" s="6">
        <v>14.26</v>
      </c>
      <c r="K398" s="6">
        <v>13.6368</v>
      </c>
      <c r="L398" s="2">
        <v>1.725</v>
      </c>
      <c r="M398" s="6">
        <v>77.146</v>
      </c>
      <c r="N398" s="6">
        <v>69.45</v>
      </c>
      <c r="O398" s="6">
        <v>20.34</v>
      </c>
      <c r="P398" s="6">
        <v>488.17</v>
      </c>
      <c r="Q398" s="6">
        <v>29.688</v>
      </c>
      <c r="R398" s="6">
        <v>31.563</v>
      </c>
      <c r="S398" s="4"/>
    </row>
    <row r="399" spans="1:19" ht="13.5">
      <c r="A399" s="7">
        <v>21</v>
      </c>
      <c r="B399" s="7">
        <v>10</v>
      </c>
      <c r="C399" s="7">
        <v>2001</v>
      </c>
      <c r="D399" s="7">
        <v>0</v>
      </c>
      <c r="E399" s="2">
        <f t="shared" si="12"/>
        <v>1.495000000000001</v>
      </c>
      <c r="F399" s="6">
        <v>13.46</v>
      </c>
      <c r="G399" s="6">
        <v>9.53</v>
      </c>
      <c r="H399" s="6">
        <v>11.71</v>
      </c>
      <c r="I399" s="6">
        <v>13.94</v>
      </c>
      <c r="J399" s="6">
        <v>14.3</v>
      </c>
      <c r="K399" s="6">
        <v>8.585999999999999</v>
      </c>
      <c r="L399" s="2">
        <v>1.046</v>
      </c>
      <c r="M399" s="6">
        <v>88.492</v>
      </c>
      <c r="N399" s="6">
        <v>43.92</v>
      </c>
      <c r="O399" s="6">
        <v>13.741</v>
      </c>
      <c r="P399" s="6">
        <v>329.78</v>
      </c>
      <c r="Q399" s="6">
        <v>30.115</v>
      </c>
      <c r="R399" s="6">
        <v>31.228</v>
      </c>
      <c r="S399" s="4"/>
    </row>
    <row r="400" spans="1:18" ht="13.5">
      <c r="A400" s="7">
        <v>22</v>
      </c>
      <c r="B400" s="7">
        <v>10</v>
      </c>
      <c r="C400" s="7">
        <v>2001</v>
      </c>
      <c r="D400" s="6">
        <v>0</v>
      </c>
      <c r="E400" s="5">
        <f t="shared" si="12"/>
        <v>1.7400000000000002</v>
      </c>
      <c r="F400" s="4">
        <v>16.17</v>
      </c>
      <c r="G400" s="6">
        <v>7.31</v>
      </c>
      <c r="H400" s="6">
        <v>10.26</v>
      </c>
      <c r="I400" s="6">
        <v>13.46</v>
      </c>
      <c r="J400" s="6">
        <v>13.68</v>
      </c>
      <c r="K400" s="6">
        <v>15.418800000000001</v>
      </c>
      <c r="L400" s="2">
        <v>1.855</v>
      </c>
      <c r="M400" s="6">
        <v>88.233</v>
      </c>
      <c r="N400" s="6">
        <v>22.17</v>
      </c>
      <c r="O400" s="6">
        <v>8.1471</v>
      </c>
      <c r="P400" s="6">
        <v>195.53</v>
      </c>
      <c r="Q400" s="6">
        <v>30.581</v>
      </c>
      <c r="R400" s="6">
        <v>31.307</v>
      </c>
    </row>
    <row r="401" spans="1:18" ht="13.5">
      <c r="A401" s="8">
        <v>23</v>
      </c>
      <c r="B401" s="8">
        <v>10</v>
      </c>
      <c r="C401" s="8">
        <v>2001</v>
      </c>
      <c r="D401" s="8">
        <v>0.4</v>
      </c>
      <c r="E401" s="5">
        <f t="shared" si="12"/>
        <v>0.5380000000000003</v>
      </c>
      <c r="F401" s="9">
        <v>16.64</v>
      </c>
      <c r="G401" s="9">
        <v>4.436</v>
      </c>
      <c r="H401" s="9">
        <v>7.91</v>
      </c>
      <c r="I401" s="9">
        <v>12.77</v>
      </c>
      <c r="J401" s="9">
        <v>13.82</v>
      </c>
      <c r="K401" s="6">
        <v>20.6964</v>
      </c>
      <c r="L401" s="9">
        <v>2.38</v>
      </c>
      <c r="M401" s="9">
        <v>80.667</v>
      </c>
      <c r="N401" s="9">
        <v>36.45</v>
      </c>
      <c r="O401" s="9">
        <v>16.236</v>
      </c>
      <c r="P401" s="9">
        <v>389.67</v>
      </c>
      <c r="Q401" s="9">
        <v>30.027</v>
      </c>
      <c r="R401" s="9">
        <v>31.047</v>
      </c>
    </row>
    <row r="402" spans="1:18" ht="13.5">
      <c r="A402" s="8">
        <v>24</v>
      </c>
      <c r="B402" s="8">
        <v>10</v>
      </c>
      <c r="C402" s="8">
        <v>2001</v>
      </c>
      <c r="D402" s="8">
        <v>0</v>
      </c>
      <c r="E402" s="5">
        <f t="shared" si="12"/>
        <v>0.5099999999999998</v>
      </c>
      <c r="F402" s="9">
        <v>12.9</v>
      </c>
      <c r="G402" s="9">
        <v>8.12</v>
      </c>
      <c r="H402" s="9">
        <v>8.22</v>
      </c>
      <c r="I402" s="9">
        <v>13.25</v>
      </c>
      <c r="J402" s="9">
        <v>14.34</v>
      </c>
      <c r="K402" s="6">
        <v>25.7688</v>
      </c>
      <c r="L402" s="9">
        <v>1.899</v>
      </c>
      <c r="M402" s="9">
        <v>77.178</v>
      </c>
      <c r="N402" s="9">
        <v>59.01</v>
      </c>
      <c r="O402" s="9">
        <v>14.925</v>
      </c>
      <c r="P402" s="9">
        <v>358.2</v>
      </c>
      <c r="Q402" s="9">
        <v>28.852</v>
      </c>
      <c r="R402" s="9">
        <v>30.527</v>
      </c>
    </row>
    <row r="403" spans="1:18" ht="13.5">
      <c r="A403" s="8">
        <v>25</v>
      </c>
      <c r="B403" s="8">
        <v>10</v>
      </c>
      <c r="C403" s="8">
        <v>2001</v>
      </c>
      <c r="D403" s="8">
        <v>0</v>
      </c>
      <c r="E403" s="5">
        <f t="shared" si="12"/>
        <v>0</v>
      </c>
      <c r="F403" s="9">
        <v>18.8</v>
      </c>
      <c r="G403" s="9">
        <v>0.637</v>
      </c>
      <c r="H403" s="9">
        <v>5.407</v>
      </c>
      <c r="I403" s="9">
        <v>11.43</v>
      </c>
      <c r="J403" s="9">
        <v>13.19</v>
      </c>
      <c r="K403" s="6">
        <v>21.3696</v>
      </c>
      <c r="L403" s="9">
        <v>3.485</v>
      </c>
      <c r="M403" s="9">
        <v>77.76</v>
      </c>
      <c r="N403" s="9">
        <v>67.83</v>
      </c>
      <c r="O403" s="9">
        <v>23.266</v>
      </c>
      <c r="P403" s="9">
        <v>558.38</v>
      </c>
      <c r="Q403" s="9">
        <v>28.88</v>
      </c>
      <c r="R403" s="9">
        <v>29.64</v>
      </c>
    </row>
    <row r="404" spans="1:18" ht="13.5">
      <c r="A404" s="8">
        <v>26</v>
      </c>
      <c r="B404" s="8">
        <v>10</v>
      </c>
      <c r="C404" s="8">
        <v>2001</v>
      </c>
      <c r="D404" s="8">
        <v>0</v>
      </c>
      <c r="E404" s="5">
        <f t="shared" si="12"/>
        <v>1.8019999999999996</v>
      </c>
      <c r="F404" s="9">
        <v>18.83</v>
      </c>
      <c r="G404" s="9">
        <v>4.774</v>
      </c>
      <c r="H404" s="9">
        <v>8.89</v>
      </c>
      <c r="I404" s="9">
        <v>13.42</v>
      </c>
      <c r="J404" s="9">
        <v>13.75</v>
      </c>
      <c r="K404" s="6">
        <v>13.129199999999999</v>
      </c>
      <c r="L404" s="9">
        <v>1.93</v>
      </c>
      <c r="M404" s="9">
        <v>74.981</v>
      </c>
      <c r="N404" s="9">
        <v>32.46</v>
      </c>
      <c r="O404" s="9">
        <v>9.4905</v>
      </c>
      <c r="P404" s="9">
        <v>227.77</v>
      </c>
      <c r="Q404" s="9">
        <v>28.041</v>
      </c>
      <c r="R404" s="9">
        <v>28.863</v>
      </c>
    </row>
    <row r="405" spans="1:18" ht="13.5">
      <c r="A405" s="8">
        <v>27</v>
      </c>
      <c r="B405" s="8">
        <v>10</v>
      </c>
      <c r="C405" s="8">
        <v>2001</v>
      </c>
      <c r="D405" s="8">
        <v>16.6</v>
      </c>
      <c r="E405" s="5">
        <f t="shared" si="12"/>
        <v>2.5920000000000005</v>
      </c>
      <c r="F405" s="9">
        <v>20.05</v>
      </c>
      <c r="G405" s="9">
        <v>5.134</v>
      </c>
      <c r="H405" s="9">
        <v>9.02</v>
      </c>
      <c r="I405" s="9">
        <v>13.98</v>
      </c>
      <c r="J405" s="9">
        <v>14.2</v>
      </c>
      <c r="K405" s="6">
        <v>18.9</v>
      </c>
      <c r="L405" s="9">
        <v>2.481</v>
      </c>
      <c r="M405" s="9">
        <v>85.342</v>
      </c>
      <c r="N405" s="9">
        <v>22.8</v>
      </c>
      <c r="O405" s="9">
        <v>7.5425</v>
      </c>
      <c r="P405" s="9">
        <v>181.02</v>
      </c>
      <c r="Q405" s="9">
        <v>27.359</v>
      </c>
      <c r="R405" s="9">
        <v>28.699</v>
      </c>
    </row>
    <row r="406" spans="1:18" ht="13.5">
      <c r="A406" s="8">
        <v>28</v>
      </c>
      <c r="B406" s="8">
        <v>10</v>
      </c>
      <c r="C406" s="8">
        <v>2001</v>
      </c>
      <c r="D406" s="8">
        <v>3</v>
      </c>
      <c r="E406" s="5">
        <f t="shared" si="12"/>
        <v>4.600000000000001</v>
      </c>
      <c r="F406" s="9">
        <v>18.51</v>
      </c>
      <c r="G406" s="9">
        <v>10.69</v>
      </c>
      <c r="H406" s="9">
        <v>12.93</v>
      </c>
      <c r="I406" s="9">
        <v>15.09</v>
      </c>
      <c r="J406" s="9">
        <v>15.08</v>
      </c>
      <c r="K406" s="6">
        <v>7.2791999999999994</v>
      </c>
      <c r="L406" s="9">
        <v>0.823</v>
      </c>
      <c r="M406" s="9">
        <v>85.84</v>
      </c>
      <c r="N406" s="9">
        <v>27.57</v>
      </c>
      <c r="O406" s="9">
        <v>7.8927</v>
      </c>
      <c r="P406" s="9">
        <v>189.42</v>
      </c>
      <c r="Q406" s="9">
        <v>26.989</v>
      </c>
      <c r="R406" s="9">
        <v>28.168</v>
      </c>
    </row>
    <row r="407" spans="1:18" ht="13.5">
      <c r="A407" s="8">
        <v>29</v>
      </c>
      <c r="B407" s="8">
        <v>10</v>
      </c>
      <c r="C407" s="8">
        <v>2001</v>
      </c>
      <c r="D407" s="8">
        <v>0</v>
      </c>
      <c r="E407" s="5">
        <f t="shared" si="12"/>
        <v>4.2165</v>
      </c>
      <c r="F407" s="9">
        <v>21.73</v>
      </c>
      <c r="G407" s="9">
        <v>6.703</v>
      </c>
      <c r="H407" s="9">
        <v>10.92</v>
      </c>
      <c r="I407" s="9">
        <v>14.45</v>
      </c>
      <c r="J407" s="9">
        <v>14.51</v>
      </c>
      <c r="K407" s="6">
        <v>21.481199999999998</v>
      </c>
      <c r="L407" s="9">
        <v>4.401</v>
      </c>
      <c r="M407" s="9">
        <v>92.021</v>
      </c>
      <c r="N407" s="9">
        <v>15.75</v>
      </c>
      <c r="O407" s="9">
        <v>6.0348</v>
      </c>
      <c r="P407" s="9">
        <v>144.84</v>
      </c>
      <c r="Q407" s="9">
        <v>31.693</v>
      </c>
      <c r="R407" s="9">
        <v>32.821</v>
      </c>
    </row>
    <row r="408" spans="1:18" ht="13.5">
      <c r="A408" s="8">
        <v>30</v>
      </c>
      <c r="B408" s="8">
        <v>10</v>
      </c>
      <c r="C408" s="8">
        <v>2001</v>
      </c>
      <c r="D408" s="8">
        <v>0</v>
      </c>
      <c r="E408" s="5">
        <f t="shared" si="12"/>
        <v>5.279999999999999</v>
      </c>
      <c r="F408" s="9">
        <v>21.79</v>
      </c>
      <c r="G408" s="9">
        <v>8.77</v>
      </c>
      <c r="H408" s="9">
        <v>10.66</v>
      </c>
      <c r="I408" s="9">
        <v>14.07</v>
      </c>
      <c r="J408" s="9">
        <v>14.96</v>
      </c>
      <c r="K408" s="6">
        <v>19.5588</v>
      </c>
      <c r="L408" s="9">
        <v>4.409</v>
      </c>
      <c r="M408" s="9">
        <v>62.012</v>
      </c>
      <c r="N408" s="9">
        <v>68.04</v>
      </c>
      <c r="O408" s="9">
        <v>19.358</v>
      </c>
      <c r="P408" s="9">
        <v>464.59</v>
      </c>
      <c r="Q408" s="9">
        <v>31.004</v>
      </c>
      <c r="R408" s="9">
        <v>32.068</v>
      </c>
    </row>
    <row r="409" spans="1:18" ht="13.5">
      <c r="A409" s="8">
        <v>31</v>
      </c>
      <c r="B409" s="8">
        <v>10</v>
      </c>
      <c r="C409" s="8">
        <v>2001</v>
      </c>
      <c r="D409" s="8">
        <v>9.6</v>
      </c>
      <c r="E409" s="5">
        <f t="shared" si="12"/>
        <v>4.844999999999999</v>
      </c>
      <c r="F409" s="9">
        <v>19.49</v>
      </c>
      <c r="G409" s="9">
        <v>10.2</v>
      </c>
      <c r="H409" s="9">
        <v>9.75</v>
      </c>
      <c r="I409" s="9">
        <v>14.31</v>
      </c>
      <c r="J409" s="9">
        <v>14.87</v>
      </c>
      <c r="K409" s="6">
        <v>16.0164</v>
      </c>
      <c r="L409" s="9">
        <v>2.776</v>
      </c>
      <c r="M409" s="9">
        <v>57.732</v>
      </c>
      <c r="N409" s="9">
        <v>43.26</v>
      </c>
      <c r="O409" s="9">
        <v>16.612</v>
      </c>
      <c r="P409" s="9">
        <v>398.68</v>
      </c>
      <c r="Q409" s="9">
        <v>30.074</v>
      </c>
      <c r="R409" s="9">
        <v>30.89</v>
      </c>
    </row>
    <row r="410" spans="1:18" ht="13.5">
      <c r="A410" s="8"/>
      <c r="B410" s="8"/>
      <c r="C410" s="8"/>
      <c r="D410" s="8"/>
      <c r="F410" s="4"/>
      <c r="G410" s="9"/>
      <c r="H410" s="9"/>
      <c r="I410" s="9"/>
      <c r="J410" s="9"/>
      <c r="K410" s="4"/>
      <c r="M410" s="9"/>
      <c r="N410" s="9"/>
      <c r="O410" s="9"/>
      <c r="P410" s="9"/>
      <c r="Q410" s="9"/>
      <c r="R410" s="9"/>
    </row>
    <row r="411" spans="1:18" ht="13.5">
      <c r="A411" s="2" t="s">
        <v>1</v>
      </c>
      <c r="B411" s="2"/>
      <c r="C411" s="2"/>
      <c r="D411" s="2"/>
      <c r="E411" s="2"/>
      <c r="F411" s="2">
        <f aca="true" t="shared" si="13" ref="F411:K411">AVERAGE(F379:F409)</f>
        <v>18.180645161290318</v>
      </c>
      <c r="G411" s="2">
        <f t="shared" si="13"/>
        <v>7.97183870967742</v>
      </c>
      <c r="H411" s="2">
        <f t="shared" si="13"/>
        <v>9.256677419354839</v>
      </c>
      <c r="I411" s="2">
        <f t="shared" si="13"/>
        <v>13.019999999999998</v>
      </c>
      <c r="J411" s="2">
        <f t="shared" si="13"/>
        <v>13.619677419354836</v>
      </c>
      <c r="K411" s="2">
        <f t="shared" si="13"/>
        <v>15.60588387096774</v>
      </c>
      <c r="L411" s="2">
        <f>AVERAGE(L379:L409)</f>
        <v>2.7468709677419354</v>
      </c>
      <c r="M411" s="2">
        <f>AVERAGE(M380:M410)</f>
        <v>75.87086666666669</v>
      </c>
      <c r="N411" s="2"/>
      <c r="O411" s="2">
        <f>AVERAGE(O379:O409)</f>
        <v>15.147896774193551</v>
      </c>
      <c r="P411" s="2">
        <f>AVERAGE(P379:P409)</f>
        <v>362.82419354838714</v>
      </c>
      <c r="Q411" s="2">
        <f>AVERAGE(Q379:Q409)</f>
        <v>26.581483870967745</v>
      </c>
      <c r="R411" s="2">
        <f>AVERAGE(R379:R409)</f>
        <v>29.03441935483871</v>
      </c>
    </row>
    <row r="412" spans="1:16" ht="13.5">
      <c r="A412" s="2" t="s">
        <v>2</v>
      </c>
      <c r="B412" s="2"/>
      <c r="C412" s="2"/>
      <c r="D412" s="2">
        <f>SUM(D379:D409)</f>
        <v>124.60000000000002</v>
      </c>
      <c r="E412" s="2">
        <f>SUM(E379:E409)</f>
        <v>102.5575</v>
      </c>
      <c r="F412" s="2"/>
      <c r="G412" s="2"/>
      <c r="H412" s="2"/>
      <c r="I412" s="2"/>
      <c r="J412" s="2"/>
      <c r="K412" s="2">
        <f>SUM(K379:K409)</f>
        <v>483.78239999999994</v>
      </c>
      <c r="L412" s="2">
        <f>SUM(L379:L409)</f>
        <v>85.15299999999999</v>
      </c>
      <c r="M412" s="2"/>
      <c r="N412" s="2"/>
      <c r="P412" s="2">
        <f>SUM(P379:P409)</f>
        <v>11247.550000000001</v>
      </c>
    </row>
    <row r="413" spans="1:18" ht="13.5">
      <c r="A413" s="2" t="s">
        <v>3</v>
      </c>
      <c r="B413" s="2"/>
      <c r="C413" s="2"/>
      <c r="D413" s="2"/>
      <c r="E413" s="2"/>
      <c r="F413" s="2">
        <f>MAX(F379:F409)</f>
        <v>23.34</v>
      </c>
      <c r="G413" s="2"/>
      <c r="H413" s="2"/>
      <c r="I413" s="2"/>
      <c r="J413" s="2"/>
      <c r="K413" s="2"/>
      <c r="M413" s="2"/>
      <c r="N413" s="2">
        <f>MAX(N379:N409)</f>
        <v>69.45</v>
      </c>
      <c r="Q413" s="2">
        <f>MAX(Q379:Q409)</f>
        <v>32.198</v>
      </c>
      <c r="R413" s="2">
        <f>MAX(R379:R409)</f>
        <v>43.544</v>
      </c>
    </row>
    <row r="414" spans="1:18" ht="13.5">
      <c r="A414" s="2" t="s">
        <v>4</v>
      </c>
      <c r="B414" s="2"/>
      <c r="C414" s="2"/>
      <c r="D414" s="2"/>
      <c r="E414" s="2"/>
      <c r="F414" s="2"/>
      <c r="G414" s="2">
        <f>MIN(G379:G409)</f>
        <v>-1.476</v>
      </c>
      <c r="H414" s="2">
        <f>MIN(H379:H409)</f>
        <v>1.657</v>
      </c>
      <c r="I414" s="2"/>
      <c r="J414" s="2"/>
      <c r="K414" s="2"/>
      <c r="M414" s="2"/>
      <c r="N414" s="2"/>
      <c r="Q414" s="2">
        <f>MIN(Q379:Q409)</f>
        <v>16.27</v>
      </c>
      <c r="R414" s="2">
        <f>MIN(R379:R409)</f>
        <v>18.52</v>
      </c>
    </row>
    <row r="415" spans="1:17" ht="13.5">
      <c r="A415" s="2" t="s">
        <v>5</v>
      </c>
      <c r="B415" s="2"/>
      <c r="C415" s="2"/>
      <c r="D415" s="2">
        <f>SUM(F411+G411)/2</f>
        <v>13.07624193548387</v>
      </c>
      <c r="E415" s="2"/>
      <c r="F415" s="2"/>
      <c r="G415" s="2"/>
      <c r="H415" s="2"/>
      <c r="I415" s="2"/>
      <c r="J415" s="2"/>
      <c r="K415" s="2"/>
      <c r="M415" s="2"/>
      <c r="N415" s="2"/>
      <c r="Q415" s="4"/>
    </row>
    <row r="416" spans="1:12" ht="13.5">
      <c r="A416" s="1" t="s">
        <v>43</v>
      </c>
      <c r="D416" s="10"/>
      <c r="F416" s="10"/>
      <c r="K416" s="9"/>
      <c r="L416" s="9"/>
    </row>
    <row r="417" spans="1:18" ht="13.5">
      <c r="A417" s="3" t="s">
        <v>0</v>
      </c>
      <c r="B417" s="3" t="s">
        <v>6</v>
      </c>
      <c r="C417" s="3" t="s">
        <v>7</v>
      </c>
      <c r="D417" s="3" t="s">
        <v>14</v>
      </c>
      <c r="E417" s="3" t="s">
        <v>12</v>
      </c>
      <c r="F417" s="3" t="s">
        <v>11</v>
      </c>
      <c r="G417" s="3" t="s">
        <v>8</v>
      </c>
      <c r="H417" s="3" t="s">
        <v>8</v>
      </c>
      <c r="I417" s="3" t="s">
        <v>39</v>
      </c>
      <c r="J417" s="3" t="s">
        <v>39</v>
      </c>
      <c r="K417" s="3" t="s">
        <v>41</v>
      </c>
      <c r="L417" s="3" t="s">
        <v>40</v>
      </c>
      <c r="M417" s="3" t="s">
        <v>17</v>
      </c>
      <c r="N417" s="3" t="s">
        <v>11</v>
      </c>
      <c r="O417" s="3" t="s">
        <v>22</v>
      </c>
      <c r="P417" s="3" t="s">
        <v>35</v>
      </c>
      <c r="Q417" s="3" t="s">
        <v>39</v>
      </c>
      <c r="R417" s="3" t="s">
        <v>39</v>
      </c>
    </row>
    <row r="418" spans="4:18" ht="13.5">
      <c r="D418" s="3" t="s">
        <v>15</v>
      </c>
      <c r="E418" s="3" t="s">
        <v>13</v>
      </c>
      <c r="F418" s="3" t="s">
        <v>9</v>
      </c>
      <c r="G418" s="3" t="s">
        <v>9</v>
      </c>
      <c r="H418" s="3" t="s">
        <v>38</v>
      </c>
      <c r="I418" s="3" t="s">
        <v>10</v>
      </c>
      <c r="J418" s="3" t="s">
        <v>10</v>
      </c>
      <c r="K418" s="3" t="s">
        <v>37</v>
      </c>
      <c r="L418" s="3" t="s">
        <v>36</v>
      </c>
      <c r="M418" s="3" t="s">
        <v>35</v>
      </c>
      <c r="N418" s="3" t="s">
        <v>19</v>
      </c>
      <c r="O418" s="3" t="s">
        <v>19</v>
      </c>
      <c r="P418" s="3" t="s">
        <v>19</v>
      </c>
      <c r="Q418" s="3" t="s">
        <v>34</v>
      </c>
      <c r="R418" s="3" t="s">
        <v>34</v>
      </c>
    </row>
    <row r="419" spans="4:18" ht="13.5">
      <c r="D419" s="3" t="s">
        <v>16</v>
      </c>
      <c r="E419" s="3" t="s">
        <v>33</v>
      </c>
      <c r="F419" s="3" t="s">
        <v>10</v>
      </c>
      <c r="G419" s="3" t="s">
        <v>10</v>
      </c>
      <c r="H419" s="3" t="s">
        <v>10</v>
      </c>
      <c r="I419" s="3" t="s">
        <v>32</v>
      </c>
      <c r="J419" s="3" t="s">
        <v>31</v>
      </c>
      <c r="M419" s="3" t="s">
        <v>30</v>
      </c>
      <c r="N419" s="3" t="s">
        <v>20</v>
      </c>
      <c r="O419" s="3" t="s">
        <v>20</v>
      </c>
      <c r="P419" s="3" t="s">
        <v>29</v>
      </c>
      <c r="Q419" s="3" t="s">
        <v>28</v>
      </c>
      <c r="R419" s="3" t="s">
        <v>27</v>
      </c>
    </row>
    <row r="420" spans="9:18" ht="13.5">
      <c r="I420" s="3" t="s">
        <v>26</v>
      </c>
      <c r="J420" s="3" t="s">
        <v>26</v>
      </c>
      <c r="K420" s="3" t="s">
        <v>25</v>
      </c>
      <c r="L420" s="3" t="s">
        <v>24</v>
      </c>
      <c r="N420" s="3" t="s">
        <v>21</v>
      </c>
      <c r="O420" s="3" t="s">
        <v>21</v>
      </c>
      <c r="P420" s="3" t="s">
        <v>23</v>
      </c>
      <c r="Q420" s="3" t="s">
        <v>18</v>
      </c>
      <c r="R420" s="3" t="s">
        <v>18</v>
      </c>
    </row>
    <row r="421" spans="1:18" ht="13.5">
      <c r="A421" s="11">
        <v>1</v>
      </c>
      <c r="B421" s="11">
        <v>11</v>
      </c>
      <c r="C421" s="11">
        <v>2001</v>
      </c>
      <c r="D421" s="10">
        <v>2.6</v>
      </c>
      <c r="E421" s="5">
        <f aca="true" t="shared" si="14" ref="E421:E450">IF((F421+G421)/2-10&lt;=0,0,(F421+G421)/2-10)</f>
        <v>6.074999999999999</v>
      </c>
      <c r="F421" s="10">
        <v>19.49</v>
      </c>
      <c r="G421" s="10">
        <v>12.66</v>
      </c>
      <c r="H421" s="10">
        <v>11.32</v>
      </c>
      <c r="I421" s="10">
        <v>14.64</v>
      </c>
      <c r="J421" s="10">
        <v>14.9</v>
      </c>
      <c r="K421" s="9">
        <v>23.464799999999997</v>
      </c>
      <c r="L421" s="9">
        <v>4.19</v>
      </c>
      <c r="M421" s="10">
        <v>76.295</v>
      </c>
      <c r="N421" s="10">
        <v>48.21</v>
      </c>
      <c r="O421" s="10">
        <v>18.535</v>
      </c>
      <c r="P421" s="10">
        <v>444.84</v>
      </c>
      <c r="Q421" s="10">
        <v>31.026</v>
      </c>
      <c r="R421" s="10">
        <v>31.548</v>
      </c>
    </row>
    <row r="422" spans="1:18" ht="13.5">
      <c r="A422" s="11">
        <v>2</v>
      </c>
      <c r="B422" s="11">
        <v>11</v>
      </c>
      <c r="C422" s="11">
        <v>2001</v>
      </c>
      <c r="D422" s="10">
        <v>0.6</v>
      </c>
      <c r="E422" s="5">
        <f t="shared" si="14"/>
        <v>3.709999999999999</v>
      </c>
      <c r="F422" s="10">
        <v>19.38</v>
      </c>
      <c r="G422" s="10">
        <v>8.04</v>
      </c>
      <c r="H422" s="10">
        <v>8.49</v>
      </c>
      <c r="I422" s="10">
        <v>13.65</v>
      </c>
      <c r="J422" s="10">
        <v>14.58</v>
      </c>
      <c r="K422" s="9">
        <v>21.096</v>
      </c>
      <c r="L422" s="9">
        <v>3.377</v>
      </c>
      <c r="M422" s="10">
        <v>63.669</v>
      </c>
      <c r="N422" s="10">
        <v>74</v>
      </c>
      <c r="O422" s="10">
        <v>19.515</v>
      </c>
      <c r="P422" s="10">
        <v>468.36</v>
      </c>
      <c r="Q422" s="10">
        <v>31.375</v>
      </c>
      <c r="R422" s="10">
        <v>31.87</v>
      </c>
    </row>
    <row r="423" spans="1:18" ht="13.5">
      <c r="A423" s="11">
        <v>3</v>
      </c>
      <c r="B423" s="11">
        <v>11</v>
      </c>
      <c r="C423" s="11">
        <v>2001</v>
      </c>
      <c r="D423" s="10">
        <v>12.2</v>
      </c>
      <c r="E423" s="5">
        <f t="shared" si="14"/>
        <v>3.5950000000000006</v>
      </c>
      <c r="F423" s="10">
        <v>18.48</v>
      </c>
      <c r="G423" s="10">
        <v>8.71</v>
      </c>
      <c r="H423" s="10">
        <v>8.08</v>
      </c>
      <c r="I423" s="10">
        <v>13.99</v>
      </c>
      <c r="J423" s="10">
        <v>14.76</v>
      </c>
      <c r="K423" s="9">
        <v>18.5292</v>
      </c>
      <c r="L423" s="9">
        <v>2.388</v>
      </c>
      <c r="M423" s="10">
        <v>59.537</v>
      </c>
      <c r="N423" s="10">
        <v>42.03</v>
      </c>
      <c r="O423" s="10">
        <v>14.81</v>
      </c>
      <c r="P423" s="10">
        <v>355.44</v>
      </c>
      <c r="Q423" s="10">
        <v>30.403</v>
      </c>
      <c r="R423" s="10">
        <v>30.867</v>
      </c>
    </row>
    <row r="424" spans="1:18" ht="13.5">
      <c r="A424" s="11">
        <v>4</v>
      </c>
      <c r="B424" s="11">
        <v>11</v>
      </c>
      <c r="C424" s="11">
        <v>2001</v>
      </c>
      <c r="D424" s="10">
        <v>0</v>
      </c>
      <c r="E424" s="5">
        <f t="shared" si="14"/>
        <v>0.06350000000000122</v>
      </c>
      <c r="F424" s="10">
        <v>14.3</v>
      </c>
      <c r="G424" s="10">
        <v>5.827</v>
      </c>
      <c r="H424" s="10">
        <v>7.42</v>
      </c>
      <c r="I424" s="10">
        <v>13.27</v>
      </c>
      <c r="J424" s="10">
        <v>14.43</v>
      </c>
      <c r="K424" s="9">
        <v>24.6132</v>
      </c>
      <c r="L424" s="9">
        <v>2.363</v>
      </c>
      <c r="M424" s="10">
        <v>79.49</v>
      </c>
      <c r="N424" s="10">
        <v>46.2</v>
      </c>
      <c r="O424" s="10">
        <v>14.968</v>
      </c>
      <c r="P424" s="10">
        <v>359.23</v>
      </c>
      <c r="Q424" s="10">
        <v>31.64</v>
      </c>
      <c r="R424" s="10">
        <v>32.598</v>
      </c>
    </row>
    <row r="425" spans="1:18" ht="13.5">
      <c r="A425" s="11">
        <v>5</v>
      </c>
      <c r="B425" s="11">
        <v>11</v>
      </c>
      <c r="C425" s="11">
        <v>2001</v>
      </c>
      <c r="D425" s="10">
        <v>0</v>
      </c>
      <c r="E425" s="5">
        <f t="shared" si="14"/>
        <v>0</v>
      </c>
      <c r="F425" s="10">
        <v>15.4</v>
      </c>
      <c r="G425" s="10">
        <v>-0.332</v>
      </c>
      <c r="H425" s="10">
        <v>3.8</v>
      </c>
      <c r="I425" s="10">
        <v>11.42</v>
      </c>
      <c r="J425" s="10">
        <v>13.46</v>
      </c>
      <c r="K425" s="9">
        <v>19.782</v>
      </c>
      <c r="L425" s="9">
        <v>2.154</v>
      </c>
      <c r="M425" s="10">
        <v>75.217</v>
      </c>
      <c r="N425" s="10">
        <v>66.36</v>
      </c>
      <c r="O425" s="10">
        <v>21.727</v>
      </c>
      <c r="P425" s="10">
        <v>521.46</v>
      </c>
      <c r="Q425" s="10">
        <v>32.207</v>
      </c>
      <c r="R425" s="10">
        <v>33.41</v>
      </c>
    </row>
    <row r="426" spans="1:18" ht="13.5">
      <c r="A426" s="11">
        <v>6</v>
      </c>
      <c r="B426" s="11">
        <v>11</v>
      </c>
      <c r="C426" s="11">
        <v>2001</v>
      </c>
      <c r="D426" s="10">
        <v>0.4</v>
      </c>
      <c r="E426" s="5">
        <f t="shared" si="14"/>
        <v>6.145</v>
      </c>
      <c r="F426" s="10">
        <v>17.05</v>
      </c>
      <c r="G426" s="10">
        <v>15.24</v>
      </c>
      <c r="H426" s="10"/>
      <c r="I426" s="10"/>
      <c r="J426" s="10"/>
      <c r="K426" s="9">
        <v>20.473200000000002</v>
      </c>
      <c r="L426" s="9">
        <v>2.37</v>
      </c>
      <c r="M426" s="10">
        <v>76.156</v>
      </c>
      <c r="N426" s="10">
        <v>29.85</v>
      </c>
      <c r="O426" s="10">
        <v>13.281</v>
      </c>
      <c r="P426" s="10">
        <v>318.75</v>
      </c>
      <c r="Q426" s="10">
        <v>31.252</v>
      </c>
      <c r="R426" s="10">
        <v>32.062</v>
      </c>
    </row>
    <row r="427" spans="1:18" ht="13.5">
      <c r="A427" s="11">
        <v>7</v>
      </c>
      <c r="B427" s="11">
        <v>11</v>
      </c>
      <c r="C427" s="11">
        <v>2001</v>
      </c>
      <c r="D427" s="10">
        <v>1.2</v>
      </c>
      <c r="E427" s="5">
        <f t="shared" si="14"/>
        <v>1.6054999999999993</v>
      </c>
      <c r="F427" s="10">
        <v>16.81</v>
      </c>
      <c r="G427" s="10">
        <v>6.401</v>
      </c>
      <c r="H427" s="10"/>
      <c r="I427" s="10">
        <v>14.19</v>
      </c>
      <c r="J427" s="10">
        <v>15.06</v>
      </c>
      <c r="K427" s="9">
        <v>10.907999999999998</v>
      </c>
      <c r="L427" s="9">
        <v>0.958</v>
      </c>
      <c r="M427" s="10">
        <v>80.269</v>
      </c>
      <c r="N427" s="10">
        <v>28.98</v>
      </c>
      <c r="O427" s="10">
        <v>13.552</v>
      </c>
      <c r="P427" s="10">
        <v>325.25</v>
      </c>
      <c r="Q427" s="10">
        <v>30.166</v>
      </c>
      <c r="R427" s="10">
        <v>30.953</v>
      </c>
    </row>
    <row r="428" spans="1:18" ht="13.5">
      <c r="A428" s="11">
        <v>8</v>
      </c>
      <c r="B428" s="11">
        <v>11</v>
      </c>
      <c r="C428" s="11">
        <v>2001</v>
      </c>
      <c r="D428" s="10">
        <v>0.2</v>
      </c>
      <c r="E428" s="5">
        <f t="shared" si="14"/>
        <v>6.805</v>
      </c>
      <c r="F428" s="10">
        <v>23.32</v>
      </c>
      <c r="G428" s="10">
        <v>10.29</v>
      </c>
      <c r="H428" s="10">
        <v>10.98</v>
      </c>
      <c r="I428" s="10">
        <v>15.26</v>
      </c>
      <c r="J428" s="10">
        <v>14.61</v>
      </c>
      <c r="K428" s="9">
        <v>23.133599999999998</v>
      </c>
      <c r="L428" s="9">
        <v>3.297</v>
      </c>
      <c r="M428" s="10">
        <v>93.146</v>
      </c>
      <c r="N428" s="10">
        <v>27.12</v>
      </c>
      <c r="O428" s="10">
        <v>9.5432</v>
      </c>
      <c r="P428" s="10">
        <v>229.04</v>
      </c>
      <c r="Q428" s="10">
        <v>29.82</v>
      </c>
      <c r="R428" s="10">
        <v>30.538</v>
      </c>
    </row>
    <row r="429" spans="1:18" ht="13.5">
      <c r="A429" s="11">
        <v>9</v>
      </c>
      <c r="B429" s="11">
        <v>11</v>
      </c>
      <c r="C429" s="11">
        <v>2001</v>
      </c>
      <c r="D429" s="10">
        <v>0</v>
      </c>
      <c r="E429" s="5">
        <f t="shared" si="14"/>
        <v>3.8949999999999996</v>
      </c>
      <c r="F429" s="10">
        <v>16.74</v>
      </c>
      <c r="G429" s="10">
        <v>11.05</v>
      </c>
      <c r="H429" s="10">
        <v>11.43</v>
      </c>
      <c r="I429" s="10">
        <v>16.15</v>
      </c>
      <c r="J429" s="10">
        <v>16.05</v>
      </c>
      <c r="K429" s="9">
        <v>9.3492</v>
      </c>
      <c r="L429" s="9">
        <v>1.5</v>
      </c>
      <c r="M429" s="10">
        <v>81.877</v>
      </c>
      <c r="N429" s="10">
        <v>29.82</v>
      </c>
      <c r="O429" s="10">
        <v>12.458</v>
      </c>
      <c r="P429" s="10">
        <v>298.99</v>
      </c>
      <c r="Q429" s="10">
        <v>28.778</v>
      </c>
      <c r="R429" s="10">
        <v>29.653</v>
      </c>
    </row>
    <row r="430" spans="1:18" ht="13.5">
      <c r="A430" s="11">
        <v>10</v>
      </c>
      <c r="B430" s="11">
        <v>11</v>
      </c>
      <c r="C430" s="11">
        <v>2001</v>
      </c>
      <c r="D430" s="10">
        <v>0.2</v>
      </c>
      <c r="E430" s="5">
        <f t="shared" si="14"/>
        <v>4.8100000000000005</v>
      </c>
      <c r="F430" s="10">
        <v>20.41</v>
      </c>
      <c r="G430" s="10">
        <v>9.21</v>
      </c>
      <c r="H430" s="10">
        <v>8.23</v>
      </c>
      <c r="I430" s="10">
        <v>15.37</v>
      </c>
      <c r="J430" s="10">
        <v>15.57</v>
      </c>
      <c r="K430" s="9">
        <v>16.8804</v>
      </c>
      <c r="L430" s="9">
        <v>3.526</v>
      </c>
      <c r="M430" s="10">
        <v>85.688</v>
      </c>
      <c r="N430" s="10">
        <v>25.02</v>
      </c>
      <c r="O430" s="10">
        <v>8.1538</v>
      </c>
      <c r="P430" s="10">
        <v>195.69</v>
      </c>
      <c r="Q430" s="10">
        <v>28.19</v>
      </c>
      <c r="R430" s="10">
        <v>28.725</v>
      </c>
    </row>
    <row r="431" spans="1:18" ht="13.5">
      <c r="A431" s="11">
        <v>11</v>
      </c>
      <c r="B431" s="11">
        <v>11</v>
      </c>
      <c r="C431" s="11">
        <v>2001</v>
      </c>
      <c r="D431" s="10">
        <v>0.2</v>
      </c>
      <c r="E431" s="5">
        <f t="shared" si="14"/>
        <v>9.649999999999999</v>
      </c>
      <c r="F431" s="10">
        <v>26.15</v>
      </c>
      <c r="G431" s="10">
        <v>13.15</v>
      </c>
      <c r="H431" s="10">
        <v>10.49</v>
      </c>
      <c r="I431" s="10">
        <v>16.03</v>
      </c>
      <c r="J431" s="10">
        <v>15.64</v>
      </c>
      <c r="K431" s="9">
        <v>24.1416</v>
      </c>
      <c r="L431" s="9">
        <v>4.979</v>
      </c>
      <c r="M431" s="10">
        <v>70.16</v>
      </c>
      <c r="N431" s="10">
        <v>48.45</v>
      </c>
      <c r="O431" s="10">
        <v>17.764</v>
      </c>
      <c r="P431" s="10">
        <v>426.34</v>
      </c>
      <c r="Q431" s="10">
        <v>27.265</v>
      </c>
      <c r="R431" s="10">
        <v>28.214</v>
      </c>
    </row>
    <row r="432" spans="1:18" ht="13.5">
      <c r="A432" s="11">
        <v>12</v>
      </c>
      <c r="B432" s="11">
        <v>11</v>
      </c>
      <c r="C432" s="11">
        <v>2001</v>
      </c>
      <c r="D432" s="10">
        <v>1</v>
      </c>
      <c r="E432" s="5">
        <f t="shared" si="14"/>
        <v>5.725</v>
      </c>
      <c r="F432" s="10">
        <v>20.06</v>
      </c>
      <c r="G432" s="10">
        <v>11.39</v>
      </c>
      <c r="H432" s="10">
        <v>12.01</v>
      </c>
      <c r="I432" s="10">
        <v>17.45</v>
      </c>
      <c r="J432" s="10">
        <v>16.73</v>
      </c>
      <c r="K432" s="9">
        <v>20.322</v>
      </c>
      <c r="L432" s="9">
        <v>2.418</v>
      </c>
      <c r="M432" s="10">
        <v>72.153</v>
      </c>
      <c r="N432" s="10">
        <v>30.84</v>
      </c>
      <c r="O432" s="10">
        <v>12.046</v>
      </c>
      <c r="P432" s="10">
        <v>289.11</v>
      </c>
      <c r="Q432" s="10">
        <v>25.698</v>
      </c>
      <c r="R432" s="10">
        <v>27.218</v>
      </c>
    </row>
    <row r="433" spans="1:18" ht="13.5">
      <c r="A433" s="11">
        <v>13</v>
      </c>
      <c r="B433" s="11">
        <v>11</v>
      </c>
      <c r="C433" s="11">
        <v>2001</v>
      </c>
      <c r="D433" s="10">
        <v>2.4</v>
      </c>
      <c r="E433" s="5">
        <f t="shared" si="14"/>
        <v>4.084999999999999</v>
      </c>
      <c r="F433" s="10">
        <v>17.65</v>
      </c>
      <c r="G433" s="10">
        <v>10.52</v>
      </c>
      <c r="H433" s="10">
        <v>10.7</v>
      </c>
      <c r="I433" s="10">
        <v>16.82</v>
      </c>
      <c r="J433" s="10">
        <v>17.11</v>
      </c>
      <c r="K433" s="9">
        <v>9.3456</v>
      </c>
      <c r="L433" s="9">
        <v>1.596</v>
      </c>
      <c r="M433" s="10">
        <v>83.467</v>
      </c>
      <c r="N433" s="10">
        <v>34.17</v>
      </c>
      <c r="O433" s="10">
        <v>11.787</v>
      </c>
      <c r="P433" s="10">
        <v>282.88</v>
      </c>
      <c r="Q433" s="10">
        <v>24.7</v>
      </c>
      <c r="R433" s="10">
        <v>26.446</v>
      </c>
    </row>
    <row r="434" spans="1:19" ht="13.5">
      <c r="A434" s="8">
        <v>14</v>
      </c>
      <c r="B434" s="8">
        <v>11</v>
      </c>
      <c r="C434" s="8">
        <v>2001</v>
      </c>
      <c r="D434" s="8">
        <v>33.8</v>
      </c>
      <c r="E434" s="5">
        <f t="shared" si="14"/>
        <v>3.3500000000000014</v>
      </c>
      <c r="F434" s="9">
        <v>15.15</v>
      </c>
      <c r="G434" s="9">
        <v>11.55</v>
      </c>
      <c r="H434" s="9">
        <v>8.59</v>
      </c>
      <c r="I434" s="9">
        <v>15.43</v>
      </c>
      <c r="J434" s="9">
        <v>16.36</v>
      </c>
      <c r="K434" s="9">
        <v>8.398800000000001</v>
      </c>
      <c r="L434" s="9">
        <v>1.364</v>
      </c>
      <c r="M434" s="9">
        <v>81.053</v>
      </c>
      <c r="N434" s="9">
        <v>40.56</v>
      </c>
      <c r="O434" s="9">
        <v>12.407</v>
      </c>
      <c r="P434" s="9">
        <v>297.77</v>
      </c>
      <c r="Q434" s="9">
        <v>24.394</v>
      </c>
      <c r="R434" s="9">
        <v>26.044</v>
      </c>
      <c r="S434" s="4"/>
    </row>
    <row r="435" spans="1:19" ht="13.5">
      <c r="A435" s="8">
        <v>15</v>
      </c>
      <c r="B435" s="8">
        <v>11</v>
      </c>
      <c r="C435" s="8">
        <v>2001</v>
      </c>
      <c r="D435" s="8">
        <v>0.2</v>
      </c>
      <c r="E435" s="5">
        <f t="shared" si="14"/>
        <v>0.9734999999999996</v>
      </c>
      <c r="F435" s="9">
        <v>16.54</v>
      </c>
      <c r="G435" s="9">
        <v>5.407</v>
      </c>
      <c r="H435" s="9">
        <v>3.613</v>
      </c>
      <c r="I435" s="9">
        <v>13.89</v>
      </c>
      <c r="J435" s="9">
        <v>15.07</v>
      </c>
      <c r="K435" s="9">
        <v>22.3308</v>
      </c>
      <c r="L435" s="9">
        <v>2.597</v>
      </c>
      <c r="M435" s="9">
        <v>82.381</v>
      </c>
      <c r="N435" s="9">
        <v>53.34</v>
      </c>
      <c r="O435" s="9">
        <v>16.591</v>
      </c>
      <c r="P435" s="9">
        <v>398.19</v>
      </c>
      <c r="Q435" s="9">
        <v>36.963</v>
      </c>
      <c r="R435" s="9">
        <v>43.894</v>
      </c>
      <c r="S435" s="4"/>
    </row>
    <row r="436" spans="1:19" ht="13.5">
      <c r="A436" s="8">
        <v>16</v>
      </c>
      <c r="B436" s="8">
        <v>11</v>
      </c>
      <c r="C436" s="8">
        <v>2001</v>
      </c>
      <c r="D436" s="8">
        <v>0</v>
      </c>
      <c r="E436" s="5">
        <f t="shared" si="14"/>
        <v>5.52</v>
      </c>
      <c r="F436" s="9">
        <v>21.85</v>
      </c>
      <c r="G436" s="9">
        <v>9.19</v>
      </c>
      <c r="H436" s="9">
        <v>7.68</v>
      </c>
      <c r="I436" s="9">
        <v>14.48</v>
      </c>
      <c r="J436" s="9">
        <v>15.24</v>
      </c>
      <c r="K436" s="9">
        <v>26.726399999999998</v>
      </c>
      <c r="L436" s="9">
        <v>5.034</v>
      </c>
      <c r="M436" s="9">
        <v>73.814</v>
      </c>
      <c r="N436" s="9">
        <v>53.7</v>
      </c>
      <c r="O436" s="9">
        <v>15.066</v>
      </c>
      <c r="P436" s="9">
        <v>361.59</v>
      </c>
      <c r="Q436" s="9">
        <v>34.194</v>
      </c>
      <c r="R436" s="9">
        <v>39.691</v>
      </c>
      <c r="S436" s="4"/>
    </row>
    <row r="437" spans="1:19" ht="13.5">
      <c r="A437" s="8">
        <v>17</v>
      </c>
      <c r="B437" s="8">
        <v>11</v>
      </c>
      <c r="C437" s="8">
        <v>2001</v>
      </c>
      <c r="D437" s="8">
        <v>1.4</v>
      </c>
      <c r="E437" s="5">
        <f t="shared" si="14"/>
        <v>1.2349999999999994</v>
      </c>
      <c r="F437" s="9">
        <v>14.77</v>
      </c>
      <c r="G437" s="9">
        <v>7.7</v>
      </c>
      <c r="H437" s="9">
        <v>4.984</v>
      </c>
      <c r="I437" s="9">
        <v>15.07</v>
      </c>
      <c r="J437" s="9">
        <v>15.68</v>
      </c>
      <c r="K437" s="9">
        <v>25.822799999999997</v>
      </c>
      <c r="L437" s="9">
        <v>2.555</v>
      </c>
      <c r="M437" s="9">
        <v>54.681</v>
      </c>
      <c r="N437" s="9">
        <v>51.42</v>
      </c>
      <c r="O437" s="9">
        <v>20.107</v>
      </c>
      <c r="P437" s="9">
        <v>482.57</v>
      </c>
      <c r="Q437" s="9">
        <v>32.32</v>
      </c>
      <c r="R437" s="9">
        <v>34.571</v>
      </c>
      <c r="S437" s="4"/>
    </row>
    <row r="438" spans="1:19" ht="13.5">
      <c r="A438" s="8">
        <v>18</v>
      </c>
      <c r="B438" s="8">
        <v>11</v>
      </c>
      <c r="C438" s="8">
        <v>2001</v>
      </c>
      <c r="D438" s="8">
        <v>0</v>
      </c>
      <c r="E438" s="5">
        <f t="shared" si="14"/>
        <v>3.0975</v>
      </c>
      <c r="F438" s="9">
        <v>19.63</v>
      </c>
      <c r="G438" s="9">
        <v>6.565</v>
      </c>
      <c r="H438" s="9">
        <v>6.185</v>
      </c>
      <c r="I438" s="9">
        <v>14.38</v>
      </c>
      <c r="J438" s="9">
        <v>15.4</v>
      </c>
      <c r="K438" s="9">
        <v>22.86</v>
      </c>
      <c r="L438" s="9">
        <v>4.45</v>
      </c>
      <c r="M438" s="9">
        <v>76.295</v>
      </c>
      <c r="N438" s="9">
        <v>52.68</v>
      </c>
      <c r="O438" s="9">
        <v>16.735</v>
      </c>
      <c r="P438" s="9">
        <v>401.64</v>
      </c>
      <c r="Q438" s="9">
        <v>31.125</v>
      </c>
      <c r="R438" s="9">
        <v>32.411</v>
      </c>
      <c r="S438" s="4"/>
    </row>
    <row r="439" spans="1:19" ht="13.5">
      <c r="A439" s="8">
        <v>19</v>
      </c>
      <c r="B439" s="8">
        <v>11</v>
      </c>
      <c r="C439" s="8">
        <v>2001</v>
      </c>
      <c r="D439" s="8">
        <v>0</v>
      </c>
      <c r="E439" s="5">
        <f t="shared" si="14"/>
        <v>6.055</v>
      </c>
      <c r="F439" s="9">
        <v>20.32</v>
      </c>
      <c r="G439" s="9">
        <v>11.79</v>
      </c>
      <c r="H439" s="9">
        <v>9.5</v>
      </c>
      <c r="I439" s="9">
        <v>15.06</v>
      </c>
      <c r="J439" s="9">
        <v>15.69</v>
      </c>
      <c r="K439" s="9">
        <v>18.2952</v>
      </c>
      <c r="L439" s="9">
        <v>3.967</v>
      </c>
      <c r="M439" s="9">
        <v>55.71</v>
      </c>
      <c r="N439" s="9">
        <v>51.72</v>
      </c>
      <c r="O439" s="9">
        <v>20.931</v>
      </c>
      <c r="P439" s="9">
        <v>502.34</v>
      </c>
      <c r="Q439" s="9">
        <v>29.426</v>
      </c>
      <c r="R439" s="9">
        <v>30.896</v>
      </c>
      <c r="S439" s="4"/>
    </row>
    <row r="440" spans="1:19" ht="13.5">
      <c r="A440" s="8">
        <v>20</v>
      </c>
      <c r="B440" s="8">
        <v>11</v>
      </c>
      <c r="C440" s="8">
        <v>2001</v>
      </c>
      <c r="D440" s="8">
        <v>1.8</v>
      </c>
      <c r="E440" s="5">
        <f t="shared" si="14"/>
        <v>4.265000000000001</v>
      </c>
      <c r="F440" s="9">
        <v>16.53</v>
      </c>
      <c r="G440" s="9">
        <v>12</v>
      </c>
      <c r="H440" s="9">
        <v>13.36</v>
      </c>
      <c r="I440" s="9">
        <v>16.13</v>
      </c>
      <c r="J440" s="9">
        <v>15.96</v>
      </c>
      <c r="K440" s="9">
        <v>3.8843999999999994</v>
      </c>
      <c r="L440" s="9">
        <v>1.307</v>
      </c>
      <c r="M440" s="9">
        <v>65.758</v>
      </c>
      <c r="N440" s="9">
        <v>65.37</v>
      </c>
      <c r="O440" s="9">
        <v>22.11</v>
      </c>
      <c r="P440" s="9">
        <v>530.63</v>
      </c>
      <c r="Q440" s="9">
        <v>27.736</v>
      </c>
      <c r="R440" s="9">
        <v>29.032</v>
      </c>
      <c r="S440" s="4"/>
    </row>
    <row r="441" spans="1:19" ht="13.5">
      <c r="A441" s="8">
        <v>21</v>
      </c>
      <c r="B441" s="8">
        <v>11</v>
      </c>
      <c r="C441" s="8">
        <v>2001</v>
      </c>
      <c r="D441" s="8">
        <v>13.8</v>
      </c>
      <c r="E441" s="5">
        <f t="shared" si="14"/>
        <v>3.835000000000001</v>
      </c>
      <c r="F441" s="9">
        <v>16.85</v>
      </c>
      <c r="G441" s="9">
        <v>10.82</v>
      </c>
      <c r="H441" s="9">
        <v>11.58</v>
      </c>
      <c r="I441" s="9">
        <v>15.22</v>
      </c>
      <c r="J441" s="9">
        <v>15.5</v>
      </c>
      <c r="K441" s="9">
        <v>5.6808000000000005</v>
      </c>
      <c r="L441" s="9">
        <v>0.813</v>
      </c>
      <c r="M441" s="9">
        <v>81.806</v>
      </c>
      <c r="N441" s="9">
        <v>42.09</v>
      </c>
      <c r="O441" s="9">
        <v>12.938</v>
      </c>
      <c r="P441" s="9">
        <v>310.51</v>
      </c>
      <c r="Q441" s="9">
        <v>27.083</v>
      </c>
      <c r="R441" s="9">
        <v>28.401</v>
      </c>
      <c r="S441" s="4"/>
    </row>
    <row r="442" spans="1:19" ht="13.5">
      <c r="A442" s="8">
        <v>22</v>
      </c>
      <c r="B442" s="8">
        <v>11</v>
      </c>
      <c r="C442" s="8">
        <v>2001</v>
      </c>
      <c r="D442" s="8">
        <v>21.2</v>
      </c>
      <c r="E442" s="5">
        <f t="shared" si="14"/>
        <v>2.5649999999999995</v>
      </c>
      <c r="F442" s="9">
        <v>13.94</v>
      </c>
      <c r="G442" s="9">
        <v>11.19</v>
      </c>
      <c r="H442" s="9">
        <v>12.34</v>
      </c>
      <c r="I442" s="9">
        <v>15.24</v>
      </c>
      <c r="J442" s="9">
        <v>15.59</v>
      </c>
      <c r="K442" s="9">
        <v>4.7808</v>
      </c>
      <c r="L442" s="9">
        <v>0.595</v>
      </c>
      <c r="M442" s="9">
        <v>93.375</v>
      </c>
      <c r="N442" s="9">
        <v>22.11</v>
      </c>
      <c r="O442" s="9">
        <v>6.5165</v>
      </c>
      <c r="P442" s="9">
        <v>156.4</v>
      </c>
      <c r="Q442" s="9">
        <v>27.159</v>
      </c>
      <c r="R442" s="9">
        <v>28.199</v>
      </c>
      <c r="S442" s="4"/>
    </row>
    <row r="443" spans="1:19" ht="13.5">
      <c r="A443" s="8">
        <v>23</v>
      </c>
      <c r="B443" s="8">
        <v>11</v>
      </c>
      <c r="C443" s="8">
        <v>2001</v>
      </c>
      <c r="D443" s="8">
        <v>10.4</v>
      </c>
      <c r="E443" s="5">
        <f t="shared" si="14"/>
        <v>1.245000000000001</v>
      </c>
      <c r="F443" s="9">
        <v>13.23</v>
      </c>
      <c r="G443" s="9">
        <v>9.26</v>
      </c>
      <c r="H443" s="9">
        <v>9.55</v>
      </c>
      <c r="I443" s="9">
        <v>14.07</v>
      </c>
      <c r="J443" s="9">
        <v>15.11</v>
      </c>
      <c r="K443" s="9">
        <v>8.488800000000001</v>
      </c>
      <c r="L443" s="9">
        <v>1.198</v>
      </c>
      <c r="M443" s="9">
        <v>92.108</v>
      </c>
      <c r="N443" s="9">
        <v>36.63</v>
      </c>
      <c r="O443" s="9">
        <v>13.036</v>
      </c>
      <c r="P443" s="9">
        <v>312.87</v>
      </c>
      <c r="Q443" s="9">
        <v>45.394</v>
      </c>
      <c r="R443" s="9">
        <v>48.613</v>
      </c>
      <c r="S443" s="4"/>
    </row>
    <row r="444" spans="1:19" ht="13.5">
      <c r="A444" s="8">
        <v>24</v>
      </c>
      <c r="B444" s="8">
        <v>11</v>
      </c>
      <c r="C444" s="8">
        <v>2001</v>
      </c>
      <c r="D444" s="8">
        <v>1.4</v>
      </c>
      <c r="E444" s="5">
        <f t="shared" si="14"/>
        <v>0.9499999999999993</v>
      </c>
      <c r="F444" s="9">
        <v>14.64</v>
      </c>
      <c r="G444" s="9">
        <v>7.26</v>
      </c>
      <c r="H444" s="9">
        <v>7.11</v>
      </c>
      <c r="I444" s="9">
        <v>13</v>
      </c>
      <c r="J444" s="9">
        <v>14.06</v>
      </c>
      <c r="K444" s="9">
        <v>27.234</v>
      </c>
      <c r="L444" s="9">
        <v>2.531</v>
      </c>
      <c r="M444" s="9">
        <v>82.571</v>
      </c>
      <c r="N444" s="9">
        <v>38.94</v>
      </c>
      <c r="O444" s="9">
        <v>18.449</v>
      </c>
      <c r="P444" s="9">
        <v>442.78</v>
      </c>
      <c r="Q444" s="9">
        <v>48.487</v>
      </c>
      <c r="R444" s="9">
        <v>51.2</v>
      </c>
      <c r="S444" s="4"/>
    </row>
    <row r="445" spans="1:19" ht="13.5">
      <c r="A445" s="8">
        <v>25</v>
      </c>
      <c r="B445" s="8">
        <v>11</v>
      </c>
      <c r="C445" s="8">
        <v>2001</v>
      </c>
      <c r="D445" s="8">
        <v>0</v>
      </c>
      <c r="E445" s="5">
        <f t="shared" si="14"/>
        <v>0.6634999999999991</v>
      </c>
      <c r="F445" s="9">
        <v>14.44</v>
      </c>
      <c r="G445" s="9">
        <v>6.887</v>
      </c>
      <c r="H445" s="9">
        <v>6.863</v>
      </c>
      <c r="I445" s="9">
        <v>14.34</v>
      </c>
      <c r="J445" s="9">
        <v>14.67</v>
      </c>
      <c r="K445" s="9">
        <v>20.379599999999996</v>
      </c>
      <c r="L445" s="9">
        <v>2.919</v>
      </c>
      <c r="M445" s="9">
        <v>76.728</v>
      </c>
      <c r="N445" s="9">
        <v>51.06</v>
      </c>
      <c r="O445" s="9">
        <v>23.468</v>
      </c>
      <c r="P445" s="9">
        <v>563.23</v>
      </c>
      <c r="Q445" s="9">
        <v>38.976</v>
      </c>
      <c r="R445" s="9">
        <v>47.114</v>
      </c>
      <c r="S445" s="4"/>
    </row>
    <row r="446" spans="1:19" ht="13.5">
      <c r="A446" s="8">
        <v>26</v>
      </c>
      <c r="B446" s="8">
        <v>11</v>
      </c>
      <c r="C446" s="8">
        <v>2001</v>
      </c>
      <c r="D446" s="8">
        <v>0.8</v>
      </c>
      <c r="E446" s="5">
        <f t="shared" si="14"/>
        <v>1.5564999999999998</v>
      </c>
      <c r="F446" s="9">
        <v>21.44</v>
      </c>
      <c r="G446" s="9">
        <v>1.673</v>
      </c>
      <c r="H446" s="9">
        <v>1.501</v>
      </c>
      <c r="I446" s="9">
        <v>13.05</v>
      </c>
      <c r="J446" s="9">
        <v>14.36</v>
      </c>
      <c r="K446" s="9">
        <v>29.52</v>
      </c>
      <c r="L446" s="9">
        <v>4.371</v>
      </c>
      <c r="M446" s="9">
        <v>74.433</v>
      </c>
      <c r="N446" s="9">
        <v>31.98</v>
      </c>
      <c r="O446" s="9">
        <v>10.927</v>
      </c>
      <c r="P446" s="9">
        <v>262.26</v>
      </c>
      <c r="Q446" s="9">
        <v>35.546</v>
      </c>
      <c r="R446" s="9">
        <v>39.886</v>
      </c>
      <c r="S446" s="4"/>
    </row>
    <row r="447" spans="1:19" ht="13.5">
      <c r="A447" s="8">
        <v>27</v>
      </c>
      <c r="B447" s="8">
        <v>11</v>
      </c>
      <c r="C447" s="8">
        <v>2001</v>
      </c>
      <c r="D447" s="8">
        <v>0</v>
      </c>
      <c r="E447" s="5">
        <f t="shared" si="14"/>
        <v>6</v>
      </c>
      <c r="F447" s="9">
        <v>18.78</v>
      </c>
      <c r="G447" s="9">
        <v>13.22</v>
      </c>
      <c r="H447" s="9">
        <v>12.6</v>
      </c>
      <c r="I447" s="9">
        <v>15.51</v>
      </c>
      <c r="J447" s="9">
        <v>15.3</v>
      </c>
      <c r="K447" s="9">
        <v>13.7</v>
      </c>
      <c r="L447" s="9">
        <v>3.021</v>
      </c>
      <c r="M447" s="9">
        <v>69.993</v>
      </c>
      <c r="N447" s="9">
        <v>47.01</v>
      </c>
      <c r="O447" s="9">
        <v>17.852</v>
      </c>
      <c r="P447" s="9">
        <v>428.45</v>
      </c>
      <c r="Q447" s="9">
        <v>33.746</v>
      </c>
      <c r="R447" s="9">
        <v>35.37</v>
      </c>
      <c r="S447" s="4"/>
    </row>
    <row r="448" spans="1:19" ht="13.5">
      <c r="A448" s="8">
        <v>28</v>
      </c>
      <c r="B448" s="8">
        <v>11</v>
      </c>
      <c r="C448" s="8">
        <v>2001</v>
      </c>
      <c r="D448" s="3">
        <v>0</v>
      </c>
      <c r="E448" s="5">
        <f t="shared" si="14"/>
        <v>7.685000000000002</v>
      </c>
      <c r="F448" s="9">
        <v>21.51</v>
      </c>
      <c r="G448" s="9">
        <v>13.86</v>
      </c>
      <c r="H448" s="9">
        <v>11.92</v>
      </c>
      <c r="I448" s="9">
        <v>15.41</v>
      </c>
      <c r="J448" s="9">
        <v>15.67</v>
      </c>
      <c r="K448" s="9">
        <v>11.7</v>
      </c>
      <c r="L448" s="9">
        <v>3.115</v>
      </c>
      <c r="M448" s="9">
        <v>68.777</v>
      </c>
      <c r="N448" s="9">
        <v>41.22</v>
      </c>
      <c r="O448" s="9">
        <v>17.691</v>
      </c>
      <c r="P448" s="9">
        <v>424.59</v>
      </c>
      <c r="Q448" s="9">
        <v>32.427</v>
      </c>
      <c r="R448" s="9">
        <v>33.306</v>
      </c>
      <c r="S448" s="4"/>
    </row>
    <row r="449" spans="1:19" ht="13.5">
      <c r="A449" s="8">
        <v>29</v>
      </c>
      <c r="B449" s="8">
        <v>11</v>
      </c>
      <c r="C449" s="8">
        <v>2001</v>
      </c>
      <c r="D449" s="8">
        <v>0</v>
      </c>
      <c r="E449" s="5">
        <f t="shared" si="14"/>
        <v>8.93</v>
      </c>
      <c r="F449" s="9">
        <v>23.1</v>
      </c>
      <c r="G449" s="9">
        <v>14.76</v>
      </c>
      <c r="H449" s="9">
        <v>12.69</v>
      </c>
      <c r="I449" s="9">
        <v>16.2</v>
      </c>
      <c r="J449" s="9">
        <v>15.48</v>
      </c>
      <c r="K449" s="9">
        <v>20.4</v>
      </c>
      <c r="L449" s="9">
        <v>4.886</v>
      </c>
      <c r="M449" s="9">
        <v>71.475</v>
      </c>
      <c r="N449" s="9">
        <v>47.04</v>
      </c>
      <c r="O449" s="9">
        <v>20.195</v>
      </c>
      <c r="P449" s="9">
        <v>484.67</v>
      </c>
      <c r="Q449" s="9">
        <v>31.502</v>
      </c>
      <c r="R449" s="9">
        <v>32.22</v>
      </c>
      <c r="S449" s="9"/>
    </row>
    <row r="450" spans="1:19" ht="13.5">
      <c r="A450" s="8">
        <v>30</v>
      </c>
      <c r="B450" s="8">
        <v>11</v>
      </c>
      <c r="C450" s="8">
        <v>2001</v>
      </c>
      <c r="D450" s="8">
        <v>0</v>
      </c>
      <c r="E450" s="5">
        <f t="shared" si="14"/>
        <v>11.399999999999999</v>
      </c>
      <c r="F450" s="9">
        <v>26.55</v>
      </c>
      <c r="G450" s="9">
        <v>16.25</v>
      </c>
      <c r="H450" s="9">
        <v>14.1</v>
      </c>
      <c r="I450" s="9">
        <v>17.64</v>
      </c>
      <c r="J450" s="9">
        <v>16.49</v>
      </c>
      <c r="K450" s="9">
        <v>27.1</v>
      </c>
      <c r="L450" s="9">
        <v>5.923</v>
      </c>
      <c r="M450" s="9">
        <v>64.51</v>
      </c>
      <c r="N450" s="9">
        <v>39.45</v>
      </c>
      <c r="O450" s="9">
        <v>16.824</v>
      </c>
      <c r="P450" s="9">
        <v>403.77</v>
      </c>
      <c r="Q450" s="9">
        <v>29.394</v>
      </c>
      <c r="R450" s="9">
        <v>30.655</v>
      </c>
      <c r="S450" s="9"/>
    </row>
    <row r="451" spans="1:19" ht="13.5">
      <c r="A451" s="8"/>
      <c r="B451" s="8"/>
      <c r="C451" s="8"/>
      <c r="D451" s="8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3.5">
      <c r="A452" s="2" t="s">
        <v>1</v>
      </c>
      <c r="B452" s="2"/>
      <c r="C452" s="2"/>
      <c r="D452" s="2"/>
      <c r="E452" s="2"/>
      <c r="F452" s="2">
        <f aca="true" t="shared" si="15" ref="F452:M452">AVERAGE(F421:F450)</f>
        <v>18.483666666666668</v>
      </c>
      <c r="G452" s="2">
        <f t="shared" si="15"/>
        <v>9.717933333333331</v>
      </c>
      <c r="H452" s="2">
        <f t="shared" si="15"/>
        <v>9.182714285714285</v>
      </c>
      <c r="I452" s="2">
        <f t="shared" si="15"/>
        <v>14.908965517241377</v>
      </c>
      <c r="J452" s="2">
        <f t="shared" si="15"/>
        <v>15.328620689655173</v>
      </c>
      <c r="K452" s="2">
        <f t="shared" si="15"/>
        <v>17.97804</v>
      </c>
      <c r="L452" s="2">
        <f t="shared" si="15"/>
        <v>2.858733333333333</v>
      </c>
      <c r="M452" s="2">
        <f t="shared" si="15"/>
        <v>75.41973333333335</v>
      </c>
      <c r="N452" s="2"/>
      <c r="O452" s="2">
        <f>AVERAGE(O421:O450)</f>
        <v>15.66611666666667</v>
      </c>
      <c r="P452" s="2">
        <f>AVERAGE(P421:P450)</f>
        <v>375.98800000000006</v>
      </c>
      <c r="Q452" s="2">
        <f>AVERAGE(Q421:Q450)</f>
        <v>31.61306666666667</v>
      </c>
      <c r="R452" s="2">
        <f>AVERAGE(R421:R450)</f>
        <v>33.52016666666667</v>
      </c>
      <c r="S452" s="9"/>
    </row>
    <row r="453" spans="1:19" ht="13.5">
      <c r="A453" s="2" t="s">
        <v>2</v>
      </c>
      <c r="B453" s="2"/>
      <c r="C453" s="2"/>
      <c r="D453" s="2">
        <f>SUM(D421:D450)</f>
        <v>105.80000000000001</v>
      </c>
      <c r="E453" s="2">
        <f>SUM(E421:E450)</f>
        <v>125.49000000000001</v>
      </c>
      <c r="F453" s="2"/>
      <c r="G453" s="2"/>
      <c r="H453" s="2"/>
      <c r="I453" s="2"/>
      <c r="J453" s="2"/>
      <c r="K453" s="2">
        <f>SUM(K421:K450)</f>
        <v>539.3412</v>
      </c>
      <c r="L453" s="2">
        <f>SUM(L421:L450)</f>
        <v>85.76199999999999</v>
      </c>
      <c r="M453" s="2"/>
      <c r="N453" s="2"/>
      <c r="P453" s="2">
        <f>SUM(P421:P450)</f>
        <v>11279.640000000001</v>
      </c>
      <c r="Q453" s="2"/>
      <c r="S453" s="9"/>
    </row>
    <row r="454" spans="1:19" ht="13.5">
      <c r="A454" s="2" t="s">
        <v>3</v>
      </c>
      <c r="B454" s="2"/>
      <c r="C454" s="2"/>
      <c r="D454" s="2"/>
      <c r="E454" s="2"/>
      <c r="F454" s="2">
        <f>MAX(F421:F450)</f>
        <v>26.55</v>
      </c>
      <c r="G454" s="2"/>
      <c r="H454" s="2"/>
      <c r="I454" s="2"/>
      <c r="J454" s="2"/>
      <c r="K454" s="2"/>
      <c r="M454" s="2"/>
      <c r="N454" s="2">
        <f>MAX(N421:N450)</f>
        <v>74</v>
      </c>
      <c r="Q454" s="2">
        <f>MAX(Q421:Q450)</f>
        <v>48.487</v>
      </c>
      <c r="R454" s="2">
        <f>MAX(R421:R450)</f>
        <v>51.2</v>
      </c>
      <c r="S454" s="9"/>
    </row>
    <row r="455" spans="1:19" ht="13.5">
      <c r="A455" s="2" t="s">
        <v>4</v>
      </c>
      <c r="B455" s="2"/>
      <c r="C455" s="2"/>
      <c r="D455" s="2"/>
      <c r="E455" s="2"/>
      <c r="F455" s="2"/>
      <c r="G455" s="2">
        <f>MIN(G421:G450)</f>
        <v>-0.332</v>
      </c>
      <c r="H455" s="2">
        <f>MIN(H421:H450)</f>
        <v>1.501</v>
      </c>
      <c r="I455" s="2"/>
      <c r="J455" s="2"/>
      <c r="K455" s="2"/>
      <c r="M455" s="2"/>
      <c r="N455" s="2"/>
      <c r="Q455" s="2">
        <f>MIN(Q421:Q450)</f>
        <v>24.394</v>
      </c>
      <c r="R455" s="2">
        <f>MIN(R421:R450)</f>
        <v>26.044</v>
      </c>
      <c r="S455" s="9"/>
    </row>
    <row r="456" spans="1:19" ht="13.5">
      <c r="A456" s="2" t="s">
        <v>5</v>
      </c>
      <c r="B456" s="2"/>
      <c r="C456" s="2"/>
      <c r="D456" s="2">
        <f>SUM(F452+G452)/2</f>
        <v>14.1008</v>
      </c>
      <c r="E456" s="2"/>
      <c r="F456" s="2"/>
      <c r="G456" s="2"/>
      <c r="H456" s="2"/>
      <c r="I456" s="2"/>
      <c r="J456" s="2"/>
      <c r="K456" s="2"/>
      <c r="M456" s="2"/>
      <c r="N456" s="2"/>
      <c r="Q456" s="4"/>
      <c r="S456" s="9"/>
    </row>
    <row r="457" spans="1:12" ht="13.5">
      <c r="A457" s="1" t="s">
        <v>43</v>
      </c>
      <c r="D457" s="8"/>
      <c r="F457" s="8"/>
      <c r="K457" s="9"/>
      <c r="L457" s="9"/>
    </row>
    <row r="458" spans="1:18" ht="13.5">
      <c r="A458" s="3" t="s">
        <v>0</v>
      </c>
      <c r="B458" s="3" t="s">
        <v>6</v>
      </c>
      <c r="C458" s="3" t="s">
        <v>7</v>
      </c>
      <c r="D458" s="3" t="s">
        <v>14</v>
      </c>
      <c r="E458" s="3" t="s">
        <v>12</v>
      </c>
      <c r="F458" s="3" t="s">
        <v>11</v>
      </c>
      <c r="G458" s="3" t="s">
        <v>8</v>
      </c>
      <c r="H458" s="3" t="s">
        <v>8</v>
      </c>
      <c r="I458" s="3" t="s">
        <v>39</v>
      </c>
      <c r="J458" s="3" t="s">
        <v>39</v>
      </c>
      <c r="K458" s="3" t="s">
        <v>41</v>
      </c>
      <c r="L458" s="3" t="s">
        <v>40</v>
      </c>
      <c r="M458" s="3" t="s">
        <v>17</v>
      </c>
      <c r="N458" s="3" t="s">
        <v>11</v>
      </c>
      <c r="O458" s="3" t="s">
        <v>22</v>
      </c>
      <c r="P458" s="3" t="s">
        <v>35</v>
      </c>
      <c r="Q458" s="3" t="s">
        <v>39</v>
      </c>
      <c r="R458" s="3" t="s">
        <v>39</v>
      </c>
    </row>
    <row r="459" spans="4:18" ht="13.5">
      <c r="D459" s="3" t="s">
        <v>15</v>
      </c>
      <c r="E459" s="3" t="s">
        <v>13</v>
      </c>
      <c r="F459" s="3" t="s">
        <v>9</v>
      </c>
      <c r="G459" s="3" t="s">
        <v>9</v>
      </c>
      <c r="H459" s="3" t="s">
        <v>38</v>
      </c>
      <c r="I459" s="3" t="s">
        <v>10</v>
      </c>
      <c r="J459" s="3" t="s">
        <v>10</v>
      </c>
      <c r="K459" s="3" t="s">
        <v>37</v>
      </c>
      <c r="L459" s="3" t="s">
        <v>36</v>
      </c>
      <c r="M459" s="3" t="s">
        <v>35</v>
      </c>
      <c r="N459" s="3" t="s">
        <v>19</v>
      </c>
      <c r="O459" s="3" t="s">
        <v>19</v>
      </c>
      <c r="P459" s="3" t="s">
        <v>19</v>
      </c>
      <c r="Q459" s="3" t="s">
        <v>34</v>
      </c>
      <c r="R459" s="3" t="s">
        <v>34</v>
      </c>
    </row>
    <row r="460" spans="4:18" ht="13.5">
      <c r="D460" s="3" t="s">
        <v>16</v>
      </c>
      <c r="E460" s="3" t="s">
        <v>33</v>
      </c>
      <c r="F460" s="3" t="s">
        <v>10</v>
      </c>
      <c r="G460" s="3" t="s">
        <v>10</v>
      </c>
      <c r="H460" s="3" t="s">
        <v>10</v>
      </c>
      <c r="I460" s="3" t="s">
        <v>32</v>
      </c>
      <c r="J460" s="3" t="s">
        <v>31</v>
      </c>
      <c r="M460" s="3" t="s">
        <v>30</v>
      </c>
      <c r="N460" s="3" t="s">
        <v>20</v>
      </c>
      <c r="O460" s="3" t="s">
        <v>20</v>
      </c>
      <c r="P460" s="3" t="s">
        <v>29</v>
      </c>
      <c r="Q460" s="3" t="s">
        <v>28</v>
      </c>
      <c r="R460" s="3" t="s">
        <v>27</v>
      </c>
    </row>
    <row r="461" spans="9:18" ht="13.5">
      <c r="I461" s="3" t="s">
        <v>26</v>
      </c>
      <c r="J461" s="3" t="s">
        <v>26</v>
      </c>
      <c r="K461" s="3" t="s">
        <v>25</v>
      </c>
      <c r="L461" s="3" t="s">
        <v>24</v>
      </c>
      <c r="N461" s="3" t="s">
        <v>21</v>
      </c>
      <c r="O461" s="3" t="s">
        <v>21</v>
      </c>
      <c r="P461" s="3" t="s">
        <v>23</v>
      </c>
      <c r="Q461" s="3" t="s">
        <v>18</v>
      </c>
      <c r="R461" s="3" t="s">
        <v>18</v>
      </c>
    </row>
    <row r="462" spans="1:18" ht="13.5">
      <c r="A462" s="8">
        <v>1</v>
      </c>
      <c r="B462" s="8">
        <v>12</v>
      </c>
      <c r="C462" s="8">
        <v>2001</v>
      </c>
      <c r="D462" s="8">
        <v>0.2</v>
      </c>
      <c r="E462" s="5">
        <f aca="true" t="shared" si="16" ref="E462:E492">IF((F462+G462)/2-10&lt;=0,0,(F462+G462)/2-10)</f>
        <v>12.075</v>
      </c>
      <c r="F462" s="9">
        <v>25.72</v>
      </c>
      <c r="G462" s="9">
        <v>18.43</v>
      </c>
      <c r="H462" s="9">
        <v>16.32</v>
      </c>
      <c r="I462" s="9">
        <v>20.19</v>
      </c>
      <c r="J462" s="9">
        <v>17.94</v>
      </c>
      <c r="K462" s="9">
        <v>19.879199999999997</v>
      </c>
      <c r="L462" s="9">
        <v>4.428</v>
      </c>
      <c r="M462" s="9">
        <v>67.972</v>
      </c>
      <c r="N462" s="9">
        <v>31.95</v>
      </c>
      <c r="O462" s="9">
        <v>12.915</v>
      </c>
      <c r="P462" s="9">
        <v>309.95</v>
      </c>
      <c r="Q462" s="9">
        <v>27.624</v>
      </c>
      <c r="R462" s="9">
        <v>28.655</v>
      </c>
    </row>
    <row r="463" spans="1:18" ht="13.5">
      <c r="A463" s="8">
        <v>2</v>
      </c>
      <c r="B463" s="8">
        <v>12</v>
      </c>
      <c r="C463" s="8">
        <v>2001</v>
      </c>
      <c r="D463" s="8">
        <v>0.2</v>
      </c>
      <c r="E463" s="5">
        <f t="shared" si="16"/>
        <v>11.71</v>
      </c>
      <c r="F463" s="9">
        <v>24.84</v>
      </c>
      <c r="G463" s="9">
        <v>18.58</v>
      </c>
      <c r="H463" s="9">
        <v>17.48</v>
      </c>
      <c r="I463" s="9">
        <v>20.38</v>
      </c>
      <c r="J463" s="9">
        <v>18.65</v>
      </c>
      <c r="K463" s="9">
        <v>18.759600000000002</v>
      </c>
      <c r="L463" s="9">
        <v>3.419</v>
      </c>
      <c r="M463" s="9">
        <v>76.483</v>
      </c>
      <c r="N463" s="9">
        <v>39.09</v>
      </c>
      <c r="O463" s="9">
        <v>16.478</v>
      </c>
      <c r="P463" s="9">
        <v>395.48</v>
      </c>
      <c r="Q463" s="9">
        <v>26.03</v>
      </c>
      <c r="R463" s="9">
        <v>27.544</v>
      </c>
    </row>
    <row r="464" spans="1:18" ht="13.5">
      <c r="A464" s="8">
        <v>3</v>
      </c>
      <c r="B464" s="8">
        <v>12</v>
      </c>
      <c r="C464" s="8">
        <v>2001</v>
      </c>
      <c r="D464" s="8">
        <v>0</v>
      </c>
      <c r="E464" s="5">
        <f t="shared" si="16"/>
        <v>11.48</v>
      </c>
      <c r="F464" s="9">
        <v>25.05</v>
      </c>
      <c r="G464" s="9">
        <v>17.91</v>
      </c>
      <c r="H464" s="9">
        <v>16.48</v>
      </c>
      <c r="I464" s="9">
        <v>20.14</v>
      </c>
      <c r="J464" s="9">
        <v>18.75</v>
      </c>
      <c r="K464" s="9">
        <v>20.0916</v>
      </c>
      <c r="L464" s="9">
        <v>4.389</v>
      </c>
      <c r="M464" s="9">
        <v>77.978</v>
      </c>
      <c r="N464" s="9">
        <v>39.54</v>
      </c>
      <c r="O464" s="9">
        <v>16.567</v>
      </c>
      <c r="P464" s="9">
        <v>397.61</v>
      </c>
      <c r="Q464" s="9">
        <v>24.975</v>
      </c>
      <c r="R464" s="9">
        <v>26.622</v>
      </c>
    </row>
    <row r="465" spans="1:18" ht="13.5">
      <c r="A465" s="8">
        <v>4</v>
      </c>
      <c r="B465" s="8">
        <v>12</v>
      </c>
      <c r="C465" s="8">
        <v>2001</v>
      </c>
      <c r="D465" s="8">
        <v>4.2</v>
      </c>
      <c r="E465" s="5">
        <f t="shared" si="16"/>
        <v>10.68</v>
      </c>
      <c r="F465" s="9">
        <v>23.71</v>
      </c>
      <c r="G465" s="9">
        <v>17.65</v>
      </c>
      <c r="H465" s="9">
        <v>15.49</v>
      </c>
      <c r="I465" s="9">
        <v>20.41</v>
      </c>
      <c r="J465" s="9">
        <v>19.14</v>
      </c>
      <c r="K465" s="9">
        <v>9.126000000000001</v>
      </c>
      <c r="L465" s="9">
        <v>3.051</v>
      </c>
      <c r="M465" s="9">
        <v>74.022</v>
      </c>
      <c r="N465" s="9">
        <v>46.02</v>
      </c>
      <c r="O465" s="9">
        <v>18.794</v>
      </c>
      <c r="P465" s="9">
        <v>451.05</v>
      </c>
      <c r="Q465" s="9">
        <v>23.711</v>
      </c>
      <c r="R465" s="9">
        <v>25.591</v>
      </c>
    </row>
    <row r="466" spans="1:18" ht="13.5">
      <c r="A466" s="8">
        <v>5</v>
      </c>
      <c r="B466" s="8">
        <v>12</v>
      </c>
      <c r="C466" s="8">
        <v>2001</v>
      </c>
      <c r="D466" s="8">
        <v>0</v>
      </c>
      <c r="E466" s="5">
        <f t="shared" si="16"/>
        <v>6.32</v>
      </c>
      <c r="F466" s="9">
        <v>21.17</v>
      </c>
      <c r="G466" s="9">
        <v>11.47</v>
      </c>
      <c r="H466" s="9">
        <v>13.3</v>
      </c>
      <c r="I466" s="9">
        <v>18.32</v>
      </c>
      <c r="J466" s="9">
        <v>18.72</v>
      </c>
      <c r="K466" s="9">
        <v>13.064400000000001</v>
      </c>
      <c r="L466" s="9">
        <v>2.038</v>
      </c>
      <c r="M466" s="9">
        <v>78.535</v>
      </c>
      <c r="N466" s="9">
        <v>44.85</v>
      </c>
      <c r="O466" s="9">
        <v>16.916</v>
      </c>
      <c r="P466" s="9">
        <v>405.99</v>
      </c>
      <c r="Q466" s="9">
        <v>23.96</v>
      </c>
      <c r="R466" s="9">
        <v>24.814</v>
      </c>
    </row>
    <row r="467" spans="1:18" ht="13.5">
      <c r="A467" s="8">
        <v>6</v>
      </c>
      <c r="B467" s="8">
        <v>12</v>
      </c>
      <c r="C467" s="8">
        <v>2001</v>
      </c>
      <c r="D467" s="8">
        <v>1</v>
      </c>
      <c r="E467" s="5">
        <f t="shared" si="16"/>
        <v>7.510000000000002</v>
      </c>
      <c r="F467" s="9">
        <v>22.76</v>
      </c>
      <c r="G467" s="9">
        <v>12.26</v>
      </c>
      <c r="H467" s="9">
        <v>13.71</v>
      </c>
      <c r="I467" s="9">
        <v>18.64</v>
      </c>
      <c r="J467" s="9">
        <v>18.1</v>
      </c>
      <c r="K467" s="9">
        <v>21.729599999999998</v>
      </c>
      <c r="L467" s="9">
        <v>3.446</v>
      </c>
      <c r="M467" s="9">
        <v>82.988</v>
      </c>
      <c r="N467" s="9">
        <v>47.16</v>
      </c>
      <c r="O467" s="9">
        <v>13.08</v>
      </c>
      <c r="P467" s="9">
        <v>313.92</v>
      </c>
      <c r="Q467" s="9">
        <v>25.044</v>
      </c>
      <c r="R467" s="9">
        <v>24.543</v>
      </c>
    </row>
    <row r="468" spans="1:18" ht="13.5">
      <c r="A468" s="8">
        <v>7</v>
      </c>
      <c r="B468" s="8">
        <v>12</v>
      </c>
      <c r="C468" s="8">
        <v>2001</v>
      </c>
      <c r="D468" s="8">
        <v>0</v>
      </c>
      <c r="E468" s="5">
        <f t="shared" si="16"/>
        <v>8.135000000000002</v>
      </c>
      <c r="F468" s="9">
        <v>21.92</v>
      </c>
      <c r="G468" s="9">
        <v>14.35</v>
      </c>
      <c r="H468" s="9">
        <v>12.85</v>
      </c>
      <c r="I468" s="9">
        <v>18.76</v>
      </c>
      <c r="J468" s="9">
        <v>18.37</v>
      </c>
      <c r="K468" s="9">
        <v>19.0692</v>
      </c>
      <c r="L468" s="9">
        <v>3.83</v>
      </c>
      <c r="M468" s="9">
        <v>77.74</v>
      </c>
      <c r="N468" s="9">
        <v>56.13</v>
      </c>
      <c r="O468" s="9">
        <v>21.413</v>
      </c>
      <c r="P468" s="9">
        <v>513.91</v>
      </c>
      <c r="Q468" s="9">
        <v>22.153</v>
      </c>
      <c r="R468" s="9">
        <v>24.105</v>
      </c>
    </row>
    <row r="469" spans="1:18" ht="13.5">
      <c r="A469" s="8">
        <v>8</v>
      </c>
      <c r="B469" s="8">
        <v>12</v>
      </c>
      <c r="C469" s="8">
        <v>2001</v>
      </c>
      <c r="D469" s="8">
        <v>1.4</v>
      </c>
      <c r="E469" s="5">
        <f t="shared" si="16"/>
        <v>7.84</v>
      </c>
      <c r="F469" s="9">
        <v>20.67</v>
      </c>
      <c r="G469" s="9">
        <v>15.01</v>
      </c>
      <c r="H469" s="9">
        <v>12.87</v>
      </c>
      <c r="I469" s="9">
        <v>18.05</v>
      </c>
      <c r="J469" s="9">
        <v>18.37</v>
      </c>
      <c r="K469" s="9">
        <v>11.735999999999999</v>
      </c>
      <c r="L469" s="9">
        <v>1.845</v>
      </c>
      <c r="M469" s="9">
        <v>71.547</v>
      </c>
      <c r="N469" s="9">
        <v>46.26</v>
      </c>
      <c r="O469" s="9">
        <v>19.838</v>
      </c>
      <c r="P469" s="9">
        <v>476.11</v>
      </c>
      <c r="Q469" s="9">
        <v>21.598</v>
      </c>
      <c r="R469" s="9">
        <v>23.559</v>
      </c>
    </row>
    <row r="470" spans="1:18" ht="13.5">
      <c r="A470" s="8">
        <v>9</v>
      </c>
      <c r="B470" s="8">
        <v>12</v>
      </c>
      <c r="C470" s="8">
        <v>2001</v>
      </c>
      <c r="D470" s="8">
        <v>10.6</v>
      </c>
      <c r="E470" s="5">
        <f t="shared" si="16"/>
        <v>0.23000000000000043</v>
      </c>
      <c r="F470" s="9">
        <v>11.27</v>
      </c>
      <c r="G470" s="9">
        <v>9.19</v>
      </c>
      <c r="H470" s="9">
        <v>10.41</v>
      </c>
      <c r="I470" s="9">
        <v>16.25</v>
      </c>
      <c r="J470" s="9">
        <v>17.84</v>
      </c>
      <c r="K470" s="9">
        <v>7.65</v>
      </c>
      <c r="L470" s="9">
        <v>0.928</v>
      </c>
      <c r="M470" s="9">
        <v>83.188</v>
      </c>
      <c r="N470" s="9">
        <v>54.66</v>
      </c>
      <c r="O470" s="9">
        <v>23.011</v>
      </c>
      <c r="P470" s="9">
        <v>552.26</v>
      </c>
      <c r="Q470" s="9">
        <v>21.121</v>
      </c>
      <c r="R470" s="9">
        <v>23.02</v>
      </c>
    </row>
    <row r="471" spans="1:18" ht="13.5">
      <c r="A471" s="8">
        <v>10</v>
      </c>
      <c r="B471" s="8">
        <v>12</v>
      </c>
      <c r="C471" s="8">
        <v>2001</v>
      </c>
      <c r="D471" s="8">
        <v>0</v>
      </c>
      <c r="E471" s="5">
        <f t="shared" si="16"/>
        <v>3.5549999999999997</v>
      </c>
      <c r="F471" s="9">
        <v>20.01</v>
      </c>
      <c r="G471" s="9">
        <v>7.1</v>
      </c>
      <c r="H471" s="9">
        <v>8.3</v>
      </c>
      <c r="I471" s="9">
        <v>14.68</v>
      </c>
      <c r="J471" s="9">
        <v>16.33</v>
      </c>
      <c r="K471" s="9">
        <v>28.3572</v>
      </c>
      <c r="L471" s="9">
        <v>3.683</v>
      </c>
      <c r="M471" s="9">
        <v>85.938</v>
      </c>
      <c r="N471" s="9">
        <v>44.97</v>
      </c>
      <c r="O471" s="9">
        <v>15.908</v>
      </c>
      <c r="P471" s="9">
        <v>381.8</v>
      </c>
      <c r="Q471" s="9">
        <v>21.47</v>
      </c>
      <c r="R471" s="9">
        <v>22.932</v>
      </c>
    </row>
    <row r="472" spans="1:18" ht="13.5">
      <c r="A472" s="8">
        <v>11</v>
      </c>
      <c r="B472" s="8">
        <v>12</v>
      </c>
      <c r="C472" s="8">
        <v>2001</v>
      </c>
      <c r="D472" s="8">
        <v>4</v>
      </c>
      <c r="E472" s="5">
        <f t="shared" si="16"/>
        <v>5.68</v>
      </c>
      <c r="F472" s="9">
        <v>20.19</v>
      </c>
      <c r="G472" s="9">
        <v>11.17</v>
      </c>
      <c r="H472" s="9">
        <v>11.4</v>
      </c>
      <c r="I472" s="9">
        <v>17.12</v>
      </c>
      <c r="J472" s="9">
        <v>16.99</v>
      </c>
      <c r="K472" s="9">
        <v>27.2412</v>
      </c>
      <c r="L472" s="9">
        <v>4.413</v>
      </c>
      <c r="M472" s="9">
        <v>70.355</v>
      </c>
      <c r="N472" s="9">
        <v>55.62</v>
      </c>
      <c r="O472" s="9">
        <v>14.308</v>
      </c>
      <c r="P472" s="9">
        <v>343.39</v>
      </c>
      <c r="Q472" s="9">
        <v>21.577</v>
      </c>
      <c r="R472" s="9">
        <v>22.879</v>
      </c>
    </row>
    <row r="473" spans="1:18" ht="13.5">
      <c r="A473" s="8">
        <v>12</v>
      </c>
      <c r="B473" s="8">
        <v>12</v>
      </c>
      <c r="C473" s="8">
        <v>2001</v>
      </c>
      <c r="D473" s="8">
        <v>0.2</v>
      </c>
      <c r="E473" s="5">
        <f t="shared" si="16"/>
        <v>8.36</v>
      </c>
      <c r="F473" s="9">
        <v>23.6</v>
      </c>
      <c r="G473" s="9">
        <v>13.12</v>
      </c>
      <c r="H473" s="9">
        <v>11.43</v>
      </c>
      <c r="I473" s="9">
        <v>16.98</v>
      </c>
      <c r="J473" s="9">
        <v>17.17</v>
      </c>
      <c r="K473" s="9">
        <v>30.7944</v>
      </c>
      <c r="L473" s="9">
        <v>6.35</v>
      </c>
      <c r="M473" s="9">
        <v>68.483</v>
      </c>
      <c r="N473" s="9">
        <v>64.02</v>
      </c>
      <c r="O473" s="9">
        <v>25.243</v>
      </c>
      <c r="P473" s="9">
        <v>605.82</v>
      </c>
      <c r="Q473" s="9">
        <v>21.267</v>
      </c>
      <c r="R473" s="9">
        <v>22.511</v>
      </c>
    </row>
    <row r="474" spans="1:18" ht="13.5">
      <c r="A474" s="8">
        <v>13</v>
      </c>
      <c r="B474" s="8">
        <v>12</v>
      </c>
      <c r="C474" s="8">
        <v>2001</v>
      </c>
      <c r="D474" s="8">
        <v>0</v>
      </c>
      <c r="E474" s="5">
        <f t="shared" si="16"/>
        <v>4.390000000000001</v>
      </c>
      <c r="F474" s="9">
        <v>19.5</v>
      </c>
      <c r="G474" s="9">
        <v>9.28</v>
      </c>
      <c r="H474" s="9">
        <v>9.78</v>
      </c>
      <c r="I474" s="9">
        <v>17.16</v>
      </c>
      <c r="J474" s="9">
        <v>17.49</v>
      </c>
      <c r="K474" s="9">
        <v>17.3448</v>
      </c>
      <c r="L474" s="9">
        <v>3.367</v>
      </c>
      <c r="M474" s="9">
        <v>57.63</v>
      </c>
      <c r="N474" s="9">
        <v>58.89</v>
      </c>
      <c r="O474" s="9">
        <v>20.37</v>
      </c>
      <c r="P474" s="9">
        <v>488.88</v>
      </c>
      <c r="Q474" s="9">
        <v>20.889</v>
      </c>
      <c r="R474" s="9">
        <v>22.093</v>
      </c>
    </row>
    <row r="475" spans="1:18" ht="13.5">
      <c r="A475" s="8">
        <v>14</v>
      </c>
      <c r="B475" s="8">
        <v>12</v>
      </c>
      <c r="C475" s="8">
        <v>2001</v>
      </c>
      <c r="D475" s="8">
        <v>0</v>
      </c>
      <c r="E475" s="5">
        <f t="shared" si="16"/>
        <v>4.037500000000001</v>
      </c>
      <c r="F475" s="9">
        <v>22.03</v>
      </c>
      <c r="G475" s="9">
        <v>6.045</v>
      </c>
      <c r="H475" s="9">
        <v>7.69</v>
      </c>
      <c r="I475" s="9">
        <v>16.27</v>
      </c>
      <c r="J475" s="9">
        <v>17.02</v>
      </c>
      <c r="K475" s="9">
        <v>31.291199999999996</v>
      </c>
      <c r="L475" s="9">
        <v>5.27</v>
      </c>
      <c r="M475" s="9">
        <v>75.821</v>
      </c>
      <c r="N475" s="9">
        <v>36</v>
      </c>
      <c r="O475" s="9">
        <v>9.8589</v>
      </c>
      <c r="P475" s="9">
        <v>236.61</v>
      </c>
      <c r="Q475" s="9">
        <v>20.609</v>
      </c>
      <c r="R475" s="9">
        <v>21.873</v>
      </c>
    </row>
    <row r="476" spans="1:18" ht="13.5">
      <c r="A476" s="8">
        <v>15</v>
      </c>
      <c r="B476" s="8">
        <v>12</v>
      </c>
      <c r="C476" s="8">
        <v>2001</v>
      </c>
      <c r="D476" s="8">
        <v>0</v>
      </c>
      <c r="E476" s="5">
        <f t="shared" si="16"/>
        <v>7.835000000000001</v>
      </c>
      <c r="F476" s="9">
        <v>23.38</v>
      </c>
      <c r="G476" s="9">
        <v>12.29</v>
      </c>
      <c r="H476" s="9">
        <v>10.87</v>
      </c>
      <c r="I476" s="9">
        <v>18.26</v>
      </c>
      <c r="J476" s="9">
        <v>17.84</v>
      </c>
      <c r="K476" s="9">
        <v>30.2796</v>
      </c>
      <c r="L476" s="9">
        <v>5.577</v>
      </c>
      <c r="M476" s="9">
        <v>64.828</v>
      </c>
      <c r="N476" s="9">
        <v>39.6</v>
      </c>
      <c r="O476" s="9">
        <v>15.109</v>
      </c>
      <c r="P476" s="9">
        <v>362.61</v>
      </c>
      <c r="Q476" s="9">
        <v>20.208</v>
      </c>
      <c r="R476" s="9">
        <v>21.608</v>
      </c>
    </row>
    <row r="477" spans="1:18" ht="13.5">
      <c r="A477" s="8">
        <v>16</v>
      </c>
      <c r="B477" s="8">
        <v>12</v>
      </c>
      <c r="C477" s="8">
        <v>2001</v>
      </c>
      <c r="D477" s="8">
        <v>0</v>
      </c>
      <c r="E477" s="5">
        <f t="shared" si="16"/>
        <v>6.335000000000001</v>
      </c>
      <c r="F477" s="9">
        <v>25.42</v>
      </c>
      <c r="G477" s="9">
        <v>7.25</v>
      </c>
      <c r="H477" s="9">
        <v>8.28</v>
      </c>
      <c r="I477" s="9">
        <v>18.13</v>
      </c>
      <c r="J477" s="9">
        <v>18.16</v>
      </c>
      <c r="K477" s="9">
        <v>28.6344</v>
      </c>
      <c r="L477" s="9">
        <v>5.829</v>
      </c>
      <c r="M477" s="9">
        <v>62.635</v>
      </c>
      <c r="N477" s="9">
        <v>34.77</v>
      </c>
      <c r="O477" s="9">
        <v>15.72</v>
      </c>
      <c r="P477" s="9">
        <v>377.29</v>
      </c>
      <c r="Q477" s="9">
        <v>19.64</v>
      </c>
      <c r="R477" s="9">
        <v>21.22</v>
      </c>
    </row>
    <row r="478" spans="1:18" ht="13.5">
      <c r="A478" s="8">
        <v>17</v>
      </c>
      <c r="B478" s="8">
        <v>12</v>
      </c>
      <c r="C478" s="8">
        <v>2001</v>
      </c>
      <c r="D478" s="8">
        <v>1.4</v>
      </c>
      <c r="E478" s="5">
        <f t="shared" si="16"/>
        <v>6.93</v>
      </c>
      <c r="F478" s="9">
        <v>21.34</v>
      </c>
      <c r="G478" s="9">
        <v>12.52</v>
      </c>
      <c r="H478" s="9">
        <v>13.5</v>
      </c>
      <c r="I478" s="9">
        <v>19.47</v>
      </c>
      <c r="J478" s="9">
        <v>18.71</v>
      </c>
      <c r="K478" s="9">
        <v>8.838000000000001</v>
      </c>
      <c r="L478" s="9">
        <v>1.766</v>
      </c>
      <c r="M478" s="9">
        <v>65.977</v>
      </c>
      <c r="N478" s="9">
        <v>25.26</v>
      </c>
      <c r="O478" s="9">
        <v>9.8321</v>
      </c>
      <c r="P478" s="9">
        <v>235.97</v>
      </c>
      <c r="Q478" s="9">
        <v>18.804</v>
      </c>
      <c r="R478" s="9">
        <v>20.761</v>
      </c>
    </row>
    <row r="479" spans="1:18" ht="13.5">
      <c r="A479" s="8">
        <v>18</v>
      </c>
      <c r="B479" s="8">
        <v>12</v>
      </c>
      <c r="C479" s="8">
        <v>2001</v>
      </c>
      <c r="D479" s="8">
        <v>10.2</v>
      </c>
      <c r="E479" s="5">
        <f t="shared" si="16"/>
        <v>5.489999999999998</v>
      </c>
      <c r="F479" s="9">
        <v>17.95</v>
      </c>
      <c r="G479" s="9">
        <v>13.03</v>
      </c>
      <c r="H479" s="9">
        <v>13.62</v>
      </c>
      <c r="I479" s="9">
        <v>18.32</v>
      </c>
      <c r="J479" s="9">
        <v>18.34</v>
      </c>
      <c r="K479" s="9">
        <v>10.3428</v>
      </c>
      <c r="L479" s="9">
        <v>1.589</v>
      </c>
      <c r="M479" s="9">
        <v>87.477</v>
      </c>
      <c r="N479" s="9">
        <v>35.94</v>
      </c>
      <c r="O479" s="9">
        <v>13.438</v>
      </c>
      <c r="P479" s="9">
        <v>322.52</v>
      </c>
      <c r="Q479" s="9">
        <v>18.543</v>
      </c>
      <c r="R479" s="9">
        <v>20.615</v>
      </c>
    </row>
    <row r="480" spans="1:18" ht="13.5">
      <c r="A480" s="8">
        <v>19</v>
      </c>
      <c r="B480" s="8">
        <v>12</v>
      </c>
      <c r="C480" s="8">
        <v>2001</v>
      </c>
      <c r="D480" s="8">
        <v>0</v>
      </c>
      <c r="E480" s="5">
        <f t="shared" si="16"/>
        <v>5.489999999999998</v>
      </c>
      <c r="F480" s="9">
        <v>20.08</v>
      </c>
      <c r="G480" s="9">
        <v>10.9</v>
      </c>
      <c r="H480" s="9">
        <v>12.13</v>
      </c>
      <c r="I480" s="9">
        <v>17.29</v>
      </c>
      <c r="J480" s="9">
        <v>17.69</v>
      </c>
      <c r="K480" s="9">
        <v>21.2112</v>
      </c>
      <c r="L480" s="9">
        <v>2.91</v>
      </c>
      <c r="M480" s="9">
        <v>87.98</v>
      </c>
      <c r="N480" s="9">
        <v>40.74</v>
      </c>
      <c r="O480" s="9">
        <v>16.918</v>
      </c>
      <c r="P480" s="9">
        <v>406.04</v>
      </c>
      <c r="Q480" s="9">
        <v>18.45</v>
      </c>
      <c r="R480" s="9">
        <v>20.489</v>
      </c>
    </row>
    <row r="481" spans="1:18" ht="13.5">
      <c r="A481" s="8">
        <v>20</v>
      </c>
      <c r="B481" s="8">
        <v>12</v>
      </c>
      <c r="C481" s="8">
        <v>2001</v>
      </c>
      <c r="D481" s="8">
        <v>0</v>
      </c>
      <c r="E481" s="5">
        <f t="shared" si="16"/>
        <v>5.530000000000001</v>
      </c>
      <c r="F481" s="9">
        <v>19.6</v>
      </c>
      <c r="G481" s="9">
        <v>11.46</v>
      </c>
      <c r="H481" s="9">
        <v>12.09</v>
      </c>
      <c r="I481" s="9">
        <v>17.83</v>
      </c>
      <c r="J481" s="9">
        <v>17.81</v>
      </c>
      <c r="K481" s="9">
        <v>28.4076</v>
      </c>
      <c r="L481" s="9">
        <v>3.569</v>
      </c>
      <c r="M481" s="9">
        <v>77.733</v>
      </c>
      <c r="N481" s="9">
        <v>51.69</v>
      </c>
      <c r="O481" s="9">
        <v>23.5</v>
      </c>
      <c r="P481" s="9">
        <v>563.99</v>
      </c>
      <c r="Q481" s="9">
        <v>17.533</v>
      </c>
      <c r="R481" s="9">
        <v>20.43</v>
      </c>
    </row>
    <row r="482" spans="1:18" ht="13.5">
      <c r="A482" s="8">
        <v>21</v>
      </c>
      <c r="B482" s="8">
        <v>12</v>
      </c>
      <c r="C482" s="8">
        <v>2001</v>
      </c>
      <c r="D482" s="8">
        <v>0</v>
      </c>
      <c r="E482" s="5">
        <f t="shared" si="16"/>
        <v>2.836500000000001</v>
      </c>
      <c r="F482" s="9">
        <v>20.53</v>
      </c>
      <c r="G482" s="9">
        <v>5.143</v>
      </c>
      <c r="H482" s="9">
        <v>7.52</v>
      </c>
      <c r="I482" s="9">
        <v>17.33</v>
      </c>
      <c r="J482" s="9">
        <v>17.88</v>
      </c>
      <c r="K482" s="9">
        <v>20.88</v>
      </c>
      <c r="L482" s="9">
        <v>2.853</v>
      </c>
      <c r="M482" s="9">
        <v>78.909</v>
      </c>
      <c r="N482" s="9">
        <v>58.11</v>
      </c>
      <c r="O482" s="9">
        <v>19.902</v>
      </c>
      <c r="P482" s="9">
        <v>477.64</v>
      </c>
      <c r="Q482" s="9">
        <v>18.866</v>
      </c>
      <c r="R482" s="9">
        <v>20.351</v>
      </c>
    </row>
    <row r="483" spans="1:18" ht="13.5">
      <c r="A483" s="8">
        <v>22</v>
      </c>
      <c r="B483" s="8">
        <v>12</v>
      </c>
      <c r="C483" s="8">
        <v>2001</v>
      </c>
      <c r="D483" s="8">
        <v>0.2</v>
      </c>
      <c r="E483" s="5">
        <f t="shared" si="16"/>
        <v>4.955</v>
      </c>
      <c r="F483" s="9">
        <v>18.25</v>
      </c>
      <c r="G483" s="9">
        <v>11.66</v>
      </c>
      <c r="H483" s="9">
        <v>13.42</v>
      </c>
      <c r="I483" s="9">
        <v>18.11</v>
      </c>
      <c r="J483" s="9">
        <v>18.14</v>
      </c>
      <c r="K483" s="9">
        <v>10.926</v>
      </c>
      <c r="L483" s="9">
        <v>1.638</v>
      </c>
      <c r="M483" s="9">
        <v>79.394</v>
      </c>
      <c r="N483" s="9">
        <v>38.61</v>
      </c>
      <c r="O483" s="9">
        <v>11.848</v>
      </c>
      <c r="P483" s="9">
        <v>284.36</v>
      </c>
      <c r="Q483" s="9">
        <v>18.711</v>
      </c>
      <c r="R483" s="9">
        <v>20.29</v>
      </c>
    </row>
    <row r="484" spans="1:18" ht="13.5">
      <c r="A484" s="8">
        <v>23</v>
      </c>
      <c r="B484" s="8">
        <v>12</v>
      </c>
      <c r="C484" s="8">
        <v>2001</v>
      </c>
      <c r="D484" s="8">
        <v>0</v>
      </c>
      <c r="E484" s="5">
        <f t="shared" si="16"/>
        <v>4.380000000000001</v>
      </c>
      <c r="F484" s="9">
        <v>21.3</v>
      </c>
      <c r="G484" s="9">
        <v>7.46</v>
      </c>
      <c r="H484" s="9">
        <v>8.75</v>
      </c>
      <c r="I484" s="9">
        <v>17.32</v>
      </c>
      <c r="J484" s="9">
        <v>17.5</v>
      </c>
      <c r="K484" s="9">
        <v>13.215599999999998</v>
      </c>
      <c r="L484" s="9">
        <v>2.971</v>
      </c>
      <c r="M484" s="9">
        <v>84.92</v>
      </c>
      <c r="N484" s="9">
        <v>16.89</v>
      </c>
      <c r="O484" s="9">
        <v>5.8811</v>
      </c>
      <c r="P484" s="9">
        <v>141.15</v>
      </c>
      <c r="Q484" s="9">
        <v>18.625</v>
      </c>
      <c r="R484" s="9">
        <v>20.219</v>
      </c>
    </row>
    <row r="485" spans="1:18" ht="13.5">
      <c r="A485" s="8">
        <v>24</v>
      </c>
      <c r="B485" s="8">
        <v>12</v>
      </c>
      <c r="C485" s="8">
        <v>2001</v>
      </c>
      <c r="D485" s="8">
        <v>0</v>
      </c>
      <c r="E485" s="5">
        <f t="shared" si="16"/>
        <v>8.170000000000002</v>
      </c>
      <c r="F485" s="9">
        <v>22.86</v>
      </c>
      <c r="G485" s="9">
        <v>13.48</v>
      </c>
      <c r="H485" s="9">
        <v>13.4</v>
      </c>
      <c r="I485" s="9">
        <v>18.36</v>
      </c>
      <c r="J485" s="9">
        <v>17.55</v>
      </c>
      <c r="K485" s="9">
        <v>15.7824</v>
      </c>
      <c r="L485" s="9">
        <v>2.612</v>
      </c>
      <c r="M485" s="9">
        <v>81.994</v>
      </c>
      <c r="N485" s="9">
        <v>33.45</v>
      </c>
      <c r="O485" s="9">
        <v>8.9648</v>
      </c>
      <c r="P485" s="9">
        <v>215.16</v>
      </c>
      <c r="Q485" s="9">
        <v>18.565</v>
      </c>
      <c r="R485" s="9">
        <v>20.146</v>
      </c>
    </row>
    <row r="486" spans="1:18" ht="13.5">
      <c r="A486" s="8">
        <v>25</v>
      </c>
      <c r="B486" s="8">
        <v>12</v>
      </c>
      <c r="C486" s="8">
        <v>2001</v>
      </c>
      <c r="D486" s="8">
        <v>0</v>
      </c>
      <c r="E486" s="5">
        <f t="shared" si="16"/>
        <v>9.314999999999998</v>
      </c>
      <c r="F486" s="9">
        <v>24.34</v>
      </c>
      <c r="G486" s="9">
        <v>14.29</v>
      </c>
      <c r="H486" s="9">
        <v>14.95</v>
      </c>
      <c r="I486" s="9">
        <v>18.97</v>
      </c>
      <c r="J486" s="9">
        <v>18.02</v>
      </c>
      <c r="K486" s="9">
        <v>29.0448</v>
      </c>
      <c r="L486" s="9">
        <v>4.901</v>
      </c>
      <c r="M486" s="9">
        <v>83.836</v>
      </c>
      <c r="N486" s="9">
        <v>26.76</v>
      </c>
      <c r="O486" s="9">
        <v>6.8632</v>
      </c>
      <c r="P486" s="9">
        <v>164.72</v>
      </c>
      <c r="Q486" s="9">
        <v>18.416</v>
      </c>
      <c r="R486" s="9">
        <v>20.056</v>
      </c>
    </row>
    <row r="487" spans="1:18" ht="13.5">
      <c r="A487" s="8">
        <v>26</v>
      </c>
      <c r="B487" s="8">
        <v>12</v>
      </c>
      <c r="C487" s="8">
        <v>2001</v>
      </c>
      <c r="D487" s="8">
        <v>6.6</v>
      </c>
      <c r="E487" s="5">
        <f t="shared" si="16"/>
        <v>7.994999999999997</v>
      </c>
      <c r="F487" s="9">
        <v>26.65</v>
      </c>
      <c r="G487" s="9">
        <v>9.34</v>
      </c>
      <c r="H487" s="9">
        <v>10.21</v>
      </c>
      <c r="I487" s="9">
        <v>18.94</v>
      </c>
      <c r="J487" s="9">
        <v>18.58</v>
      </c>
      <c r="K487" s="9">
        <v>25.675199999999997</v>
      </c>
      <c r="L487" s="9">
        <v>6.323</v>
      </c>
      <c r="M487" s="9">
        <v>75.273</v>
      </c>
      <c r="N487" s="9">
        <v>30.21</v>
      </c>
      <c r="O487" s="9">
        <v>10.233</v>
      </c>
      <c r="P487" s="9">
        <v>245.6</v>
      </c>
      <c r="Q487" s="9">
        <v>18.16</v>
      </c>
      <c r="R487" s="9">
        <v>19.862</v>
      </c>
    </row>
    <row r="488" spans="1:18" ht="13.5">
      <c r="A488" s="8">
        <v>27</v>
      </c>
      <c r="B488" s="8">
        <v>12</v>
      </c>
      <c r="C488" s="8">
        <v>2001</v>
      </c>
      <c r="D488" s="8">
        <v>5.2</v>
      </c>
      <c r="E488" s="5">
        <f t="shared" si="16"/>
        <v>9.219999999999999</v>
      </c>
      <c r="F488" s="9">
        <v>22.77</v>
      </c>
      <c r="G488" s="9">
        <v>15.67</v>
      </c>
      <c r="H488" s="9">
        <v>14.75</v>
      </c>
      <c r="I488" s="9">
        <v>18.5</v>
      </c>
      <c r="J488" s="9">
        <v>18.96</v>
      </c>
      <c r="K488" s="9">
        <v>15.260399999999999</v>
      </c>
      <c r="L488" s="9">
        <v>2.892</v>
      </c>
      <c r="M488" s="9">
        <v>65.436</v>
      </c>
      <c r="N488" s="9">
        <v>63</v>
      </c>
      <c r="O488" s="9">
        <v>20.213</v>
      </c>
      <c r="P488" s="9">
        <v>485.12</v>
      </c>
      <c r="Q488" s="9">
        <v>17.844</v>
      </c>
      <c r="R488" s="9">
        <v>19.638</v>
      </c>
    </row>
    <row r="489" spans="1:18" ht="13.5">
      <c r="A489" s="8">
        <v>28</v>
      </c>
      <c r="B489" s="8">
        <v>12</v>
      </c>
      <c r="C489" s="8">
        <v>2001</v>
      </c>
      <c r="D489" s="8">
        <v>0</v>
      </c>
      <c r="E489" s="5">
        <f t="shared" si="16"/>
        <v>7.580000000000002</v>
      </c>
      <c r="F489" s="9">
        <v>23.26</v>
      </c>
      <c r="G489" s="9">
        <v>11.9</v>
      </c>
      <c r="H489" s="9">
        <v>12.26</v>
      </c>
      <c r="I489" s="9">
        <v>18.37</v>
      </c>
      <c r="J489" s="9">
        <v>18.51</v>
      </c>
      <c r="K489" s="9">
        <v>29.664</v>
      </c>
      <c r="L489" s="9">
        <v>7.71</v>
      </c>
      <c r="M489" s="9">
        <v>71.958</v>
      </c>
      <c r="N489" s="9">
        <v>27.06</v>
      </c>
      <c r="O489" s="9">
        <v>10.44</v>
      </c>
      <c r="P489" s="9">
        <v>250.57</v>
      </c>
      <c r="Q489" s="9">
        <v>18.944</v>
      </c>
      <c r="R489" s="9">
        <v>19.81</v>
      </c>
    </row>
    <row r="490" spans="1:18" ht="13.5">
      <c r="A490" s="8">
        <v>29</v>
      </c>
      <c r="B490" s="8">
        <v>12</v>
      </c>
      <c r="C490" s="8">
        <v>2001</v>
      </c>
      <c r="D490" s="8">
        <v>0</v>
      </c>
      <c r="E490" s="5">
        <f t="shared" si="16"/>
        <v>8.450000000000003</v>
      </c>
      <c r="F490" s="9">
        <v>22.44</v>
      </c>
      <c r="G490" s="9">
        <v>14.46</v>
      </c>
      <c r="H490" s="9">
        <v>11.71</v>
      </c>
      <c r="I490" s="9">
        <v>17.56</v>
      </c>
      <c r="J490" s="9">
        <v>18.2</v>
      </c>
      <c r="K490" s="9">
        <v>29.581200000000003</v>
      </c>
      <c r="L490" s="9">
        <v>7.53</v>
      </c>
      <c r="M490" s="9">
        <v>44.738</v>
      </c>
      <c r="N490" s="9">
        <v>60.72</v>
      </c>
      <c r="O490" s="9">
        <v>30.805</v>
      </c>
      <c r="P490" s="9">
        <v>739.31</v>
      </c>
      <c r="Q490" s="9">
        <v>18.65</v>
      </c>
      <c r="R490" s="9">
        <v>19.733</v>
      </c>
    </row>
    <row r="491" spans="1:18" ht="13.5">
      <c r="A491" s="8">
        <v>30</v>
      </c>
      <c r="B491" s="8">
        <v>12</v>
      </c>
      <c r="C491" s="8">
        <v>2001</v>
      </c>
      <c r="D491" s="8">
        <v>0</v>
      </c>
      <c r="E491" s="5">
        <f t="shared" si="16"/>
        <v>7.759999999999998</v>
      </c>
      <c r="F491" s="9">
        <v>23.23</v>
      </c>
      <c r="G491" s="9">
        <v>12.29</v>
      </c>
      <c r="H491" s="9">
        <v>9.36</v>
      </c>
      <c r="I491" s="9">
        <v>17.07</v>
      </c>
      <c r="J491" s="9">
        <v>17.97</v>
      </c>
      <c r="K491" s="9">
        <v>28.781999999999996</v>
      </c>
      <c r="L491" s="9">
        <v>6.447</v>
      </c>
      <c r="M491" s="9">
        <v>41.335</v>
      </c>
      <c r="N491" s="9">
        <v>65.37</v>
      </c>
      <c r="O491" s="9">
        <v>35.027</v>
      </c>
      <c r="P491" s="9">
        <v>840.64</v>
      </c>
      <c r="Q491" s="9">
        <v>18.234</v>
      </c>
      <c r="R491" s="9">
        <v>19.574</v>
      </c>
    </row>
    <row r="492" spans="1:18" ht="13.5">
      <c r="A492" s="8">
        <v>31</v>
      </c>
      <c r="B492" s="8">
        <v>12</v>
      </c>
      <c r="C492" s="8">
        <v>2001</v>
      </c>
      <c r="D492" s="8">
        <v>0</v>
      </c>
      <c r="E492" s="5">
        <f t="shared" si="16"/>
        <v>5.442499999999999</v>
      </c>
      <c r="F492" s="9">
        <v>24.31</v>
      </c>
      <c r="G492" s="9">
        <v>6.575</v>
      </c>
      <c r="H492" s="9">
        <v>6.968</v>
      </c>
      <c r="I492" s="9">
        <v>17.93</v>
      </c>
      <c r="J492" s="9">
        <v>18.21</v>
      </c>
      <c r="K492" s="9">
        <v>31.823999999999998</v>
      </c>
      <c r="L492" s="9">
        <v>7.16</v>
      </c>
      <c r="M492" s="9">
        <v>60.933</v>
      </c>
      <c r="N492" s="9">
        <v>37.08</v>
      </c>
      <c r="O492" s="9">
        <v>10.574</v>
      </c>
      <c r="P492" s="9">
        <v>253.77</v>
      </c>
      <c r="Q492" s="9">
        <v>17.84</v>
      </c>
      <c r="R492" s="9">
        <v>19.41</v>
      </c>
    </row>
    <row r="493" spans="1:18" ht="13.5">
      <c r="A493" s="8"/>
      <c r="B493" s="8"/>
      <c r="C493" s="8"/>
      <c r="E493" s="4"/>
      <c r="F493" s="4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3.5">
      <c r="A494" s="2" t="s">
        <v>1</v>
      </c>
      <c r="B494" s="2"/>
      <c r="C494" s="2"/>
      <c r="D494" s="2"/>
      <c r="E494" s="2"/>
      <c r="F494" s="2">
        <f aca="true" t="shared" si="17" ref="F494:K494">AVERAGE(F462:F492)</f>
        <v>21.940322580645162</v>
      </c>
      <c r="G494" s="2">
        <f t="shared" si="17"/>
        <v>11.976870967741934</v>
      </c>
      <c r="H494" s="2">
        <f t="shared" si="17"/>
        <v>11.977354838709678</v>
      </c>
      <c r="I494" s="2">
        <f t="shared" si="17"/>
        <v>18.100322580645162</v>
      </c>
      <c r="J494" s="2">
        <f t="shared" si="17"/>
        <v>18.030645161290323</v>
      </c>
      <c r="K494" s="2">
        <f t="shared" si="17"/>
        <v>21.112374193548387</v>
      </c>
      <c r="L494" s="2">
        <f>AVERAGE(L462:L492)</f>
        <v>4.023677419354837</v>
      </c>
      <c r="M494" s="2">
        <f>AVERAGE(M463:M493)</f>
        <v>73.20213333333332</v>
      </c>
      <c r="N494" s="2"/>
      <c r="O494" s="2">
        <f>AVERAGE(O462:O492)</f>
        <v>16.450583870967744</v>
      </c>
      <c r="P494" s="2">
        <f>AVERAGE(P462:P492)</f>
        <v>394.8141935483871</v>
      </c>
      <c r="Q494" s="2">
        <f>AVERAGE(Q462:Q492)</f>
        <v>20.582612903225808</v>
      </c>
      <c r="R494" s="2">
        <f>AVERAGE(R462:R492)</f>
        <v>22.095258064516127</v>
      </c>
    </row>
    <row r="495" spans="1:16" ht="13.5">
      <c r="A495" s="2" t="s">
        <v>2</v>
      </c>
      <c r="B495" s="2"/>
      <c r="C495" s="2"/>
      <c r="D495" s="2">
        <f>SUM(D462:D492)</f>
        <v>45.400000000000006</v>
      </c>
      <c r="E495" s="2">
        <f>SUM(E462:E492)</f>
        <v>215.71650000000005</v>
      </c>
      <c r="F495" s="2"/>
      <c r="G495" s="2"/>
      <c r="H495" s="2"/>
      <c r="I495" s="2"/>
      <c r="J495" s="2"/>
      <c r="K495" s="2">
        <f>SUM(K462:K492)</f>
        <v>654.4836</v>
      </c>
      <c r="L495" s="2">
        <f>SUM(L462:L492)</f>
        <v>124.73399999999997</v>
      </c>
      <c r="M495" s="2"/>
      <c r="N495" s="2"/>
      <c r="P495" s="2">
        <f>SUM(P462:P492)</f>
        <v>12239.24</v>
      </c>
    </row>
    <row r="496" spans="1:18" ht="13.5">
      <c r="A496" s="2" t="s">
        <v>3</v>
      </c>
      <c r="B496" s="2"/>
      <c r="C496" s="2"/>
      <c r="D496" s="2"/>
      <c r="E496" s="2"/>
      <c r="F496" s="2">
        <f>MAX(F462:F492)</f>
        <v>26.65</v>
      </c>
      <c r="G496" s="2"/>
      <c r="H496" s="2"/>
      <c r="I496" s="2"/>
      <c r="J496" s="2"/>
      <c r="K496" s="2"/>
      <c r="M496" s="2"/>
      <c r="N496" s="2">
        <f>MAX(N462:N492)</f>
        <v>65.37</v>
      </c>
      <c r="Q496" s="2">
        <f>MAX(Q462:Q492)</f>
        <v>27.624</v>
      </c>
      <c r="R496" s="2">
        <f>MAX(R462:R492)</f>
        <v>28.655</v>
      </c>
    </row>
    <row r="497" spans="1:18" ht="13.5">
      <c r="A497" s="2" t="s">
        <v>4</v>
      </c>
      <c r="B497" s="2"/>
      <c r="C497" s="2"/>
      <c r="D497" s="2"/>
      <c r="E497" s="2"/>
      <c r="F497" s="2"/>
      <c r="G497" s="2">
        <f>MIN(G462:G492)</f>
        <v>5.143</v>
      </c>
      <c r="H497" s="2">
        <f>MIN(H462:H492)</f>
        <v>6.968</v>
      </c>
      <c r="I497" s="2"/>
      <c r="J497" s="2"/>
      <c r="K497" s="2"/>
      <c r="M497" s="2"/>
      <c r="N497" s="2"/>
      <c r="Q497" s="2">
        <f>MIN(Q462:Q492)</f>
        <v>17.533</v>
      </c>
      <c r="R497" s="2">
        <f>MIN(R462:R492)</f>
        <v>19.41</v>
      </c>
    </row>
    <row r="498" spans="1:17" ht="13.5">
      <c r="A498" s="2" t="s">
        <v>5</v>
      </c>
      <c r="B498" s="2"/>
      <c r="C498" s="2"/>
      <c r="D498" s="2">
        <f>SUM(F494+G494)/2</f>
        <v>16.95859677419355</v>
      </c>
      <c r="E498" s="2"/>
      <c r="F498" s="2"/>
      <c r="G498" s="2"/>
      <c r="H498" s="2"/>
      <c r="I498" s="2"/>
      <c r="J498" s="2"/>
      <c r="K498" s="2"/>
      <c r="M498" s="2"/>
      <c r="N498" s="2"/>
      <c r="Q498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2006-10-01T22:43:45Z</cp:lastPrinted>
  <dcterms:created xsi:type="dcterms:W3CDTF">1998-11-03T01:27:01Z</dcterms:created>
  <dcterms:modified xsi:type="dcterms:W3CDTF">2006-10-01T22:58:49Z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