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56" windowHeight="5988" activeTab="0"/>
  </bookViews>
  <sheets>
    <sheet name="Temp" sheetId="1" r:id="rId1"/>
    <sheet name="Rainfall" sheetId="2" r:id="rId2"/>
    <sheet name="Frosts" sheetId="3" r:id="rId3"/>
    <sheet name="Min Grass temp" sheetId="4" r:id="rId4"/>
    <sheet name="Soil Temp" sheetId="5" r:id="rId5"/>
    <sheet name="Radiation" sheetId="6" r:id="rId6"/>
    <sheet name="Evap Transp." sheetId="7" r:id="rId7"/>
    <sheet name="Soil Moist" sheetId="8" r:id="rId8"/>
    <sheet name="GDD" sheetId="9" r:id="rId9"/>
    <sheet name="Wind" sheetId="10" r:id="rId10"/>
  </sheets>
  <definedNames/>
  <calcPr fullCalcOnLoad="1"/>
</workbook>
</file>

<file path=xl/sharedStrings.xml><?xml version="1.0" encoding="utf-8"?>
<sst xmlns="http://schemas.openxmlformats.org/spreadsheetml/2006/main" count="503" uniqueCount="74">
  <si>
    <t>Mean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</si>
  <si>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</si>
  <si>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</si>
  <si>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</si>
  <si>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</si>
  <si>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</si>
  <si>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</si>
  <si>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</si>
  <si>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</si>
  <si>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</si>
  <si>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</si>
  <si>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</si>
  <si>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</si>
  <si>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Mean Maximum Monthly Air Temp</t>
  </si>
  <si>
    <t>Mean Minimum Monthly Air Temp</t>
  </si>
  <si>
    <t>Maximum Monthly Air Temp</t>
  </si>
  <si>
    <t>Minimum Monthly Air Temp</t>
  </si>
  <si>
    <t>Dashwood Monthly Growing Degree Days above 10°C</t>
  </si>
  <si>
    <t>Blenheim Monthly Growing Degree Days above 10°C</t>
  </si>
  <si>
    <t>95/96</t>
  </si>
  <si>
    <t>96/97</t>
  </si>
  <si>
    <t>97/98</t>
  </si>
  <si>
    <t>98/99</t>
  </si>
  <si>
    <t>99/00</t>
  </si>
  <si>
    <t>00/01</t>
  </si>
  <si>
    <t>01/02</t>
  </si>
  <si>
    <t>Dashwood Total Growing Degree Days above 10°C</t>
  </si>
  <si>
    <t>Blenheim Total Growing Degree Days above 10°C</t>
  </si>
  <si>
    <t>Rainfall (mm)</t>
  </si>
  <si>
    <t>Total</t>
  </si>
  <si>
    <t>Average Monthly  Soil Moisture 0-200mm</t>
  </si>
  <si>
    <t>Average monthly Soil Moisture 200-400mm</t>
  </si>
  <si>
    <t>Average monthly minimum grass temperature</t>
  </si>
  <si>
    <t>Minimum monthly grass temp</t>
  </si>
  <si>
    <t>02/03</t>
  </si>
  <si>
    <t>03/04</t>
  </si>
  <si>
    <t>04/05</t>
  </si>
  <si>
    <t>Growing degree days calculated from absolute daily maximum and minimum temperatures (not from hourly averages)</t>
  </si>
  <si>
    <t>95-99</t>
  </si>
  <si>
    <t>05/06</t>
  </si>
  <si>
    <t>Total number of Air Frosts = number of times air temp was &lt; 0.0°C</t>
  </si>
  <si>
    <t xml:space="preserve">Both sites are calibrated annually by NIWA.  </t>
  </si>
  <si>
    <t>Average monthly 10cm soil temperature at 9am</t>
  </si>
  <si>
    <t>Average monthly 30cm soil temp at 9am</t>
  </si>
  <si>
    <t>Average Monthly Wind Speed (km/hr)</t>
  </si>
  <si>
    <t>Maximum Monthly Wind Speed (km/hr)</t>
  </si>
  <si>
    <t>Average daily wind run (km).</t>
  </si>
  <si>
    <t>NB: Up until Nov 1999 total Dashwood Evapotranspiration was calculated manually</t>
  </si>
  <si>
    <t>using Priestly Taylor method and Blenheim Solar Energy</t>
  </si>
  <si>
    <t>PrTaylor</t>
  </si>
  <si>
    <t>Penman</t>
  </si>
  <si>
    <t>From Dec 1999 it is Penman Evapotranspiration calculated on Dashwood logger</t>
  </si>
  <si>
    <t>Dashwood Meteorological Station: AWATERE VALLEY</t>
  </si>
  <si>
    <t>The Dashwood records lower minimum temperatures than Blenheim and it is this that gives rise to lower GDD's</t>
  </si>
  <si>
    <t>06/07</t>
  </si>
  <si>
    <t>Dashwood Meteorological Station; AWATERE VALLEY</t>
  </si>
  <si>
    <t>Dashwood Meteorological Station; AWATERE VALLEY compared with Blenheim</t>
  </si>
  <si>
    <t>Mean monthly air temperature</t>
  </si>
  <si>
    <t>07/08</t>
  </si>
  <si>
    <t>08/09</t>
  </si>
  <si>
    <t>NA</t>
  </si>
  <si>
    <t>Average Daily Range in Air Temp</t>
  </si>
  <si>
    <t>Total number of Ground Frosts = number of times grass temp was &lt;= -1.0°C</t>
  </si>
  <si>
    <t>09/10</t>
  </si>
  <si>
    <t>10/11</t>
  </si>
  <si>
    <t>Solar Energy (mj/m2)</t>
  </si>
  <si>
    <t>Values in italics have been substituted from Blenheim as Awatere data missing</t>
  </si>
  <si>
    <t>11/12</t>
  </si>
  <si>
    <t>2000-12</t>
  </si>
  <si>
    <t>12/13</t>
  </si>
  <si>
    <t>Max</t>
  </si>
  <si>
    <t>Min</t>
  </si>
  <si>
    <t>Blenheim average daily wind run values (km) and Dashwood-Blenheim Wind Run Comparison in final column - Dashwood as a % of Blenheim Wind Run</t>
  </si>
  <si>
    <t>13/14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</si>
</sst>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8"/>
      <name val="AvantGarde"/>
      <family val="0"/>
    </font>
    <font>
      <b/>
      <sz val="8"/>
      <name val="AvantGarde"/>
      <family val="0"/>
    </font>
    <font>
      <i/>
      <sz val="8"/>
      <name val="AvantGarde"/>
      <family val="0"/>
    </font>
    <font>
      <b/>
      <i/>
      <sz val="8"/>
      <name val="AvantGarde"/>
      <family val="0"/>
    </font>
    <font>
      <sz val="10"/>
      <name val="AvantGarde"/>
      <family val="2"/>
    </font>
    <font>
      <b/>
      <sz val="10"/>
      <name val="AvantGarde"/>
      <family val="2"/>
    </font>
    <font>
      <b/>
      <u val="single"/>
      <sz val="10"/>
      <name val="AvantGarde"/>
      <family val="2"/>
    </font>
    <font>
      <u val="single"/>
      <sz val="8"/>
      <color indexed="12"/>
      <name val="AvantGarde"/>
      <family val="2"/>
    </font>
    <font>
      <u val="single"/>
      <sz val="8"/>
      <color indexed="36"/>
      <name val="AvantGarde"/>
      <family val="2"/>
    </font>
    <font>
      <b/>
      <sz val="10"/>
      <name val="Arial"/>
      <family val="2"/>
    </font>
    <font>
      <b/>
      <i/>
      <sz val="10"/>
      <name val="AvantGarde"/>
      <family val="2"/>
    </font>
    <font>
      <b/>
      <sz val="9"/>
      <name val="AvantGarde"/>
      <family val="2"/>
    </font>
    <font>
      <b/>
      <i/>
      <sz val="10"/>
      <name val="Times New Roman"/>
      <family val="1"/>
    </font>
    <font>
      <b/>
      <i/>
      <sz val="10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16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PageLayoutView="0" workbookViewId="0" topLeftCell="A1">
      <selection activeCell="A1" sqref="A1"/>
    </sheetView>
  </sheetViews>
  <sheetFormatPr defaultColWidth="9.28125" defaultRowHeight="12"/>
  <cols>
    <col min="1" max="5" width="7.8515625" style="6" customWidth="1"/>
    <col min="6" max="6" width="8.28125" style="6" customWidth="1"/>
    <col min="7" max="41" width="7.8515625" style="6" customWidth="1"/>
    <col min="42" max="16384" width="9.28125" style="6" customWidth="1"/>
  </cols>
  <sheetData>
    <row r="1" spans="1:6" ht="12.75">
      <c r="A1" s="4" t="s">
        <v>52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3" spans="1:41" ht="12.75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7"/>
      <c r="AG3" s="4"/>
      <c r="AH3" s="4"/>
      <c r="AI3" s="4"/>
      <c r="AJ3" s="4"/>
      <c r="AK3" s="4"/>
      <c r="AL3" s="4"/>
      <c r="AM3" s="4"/>
      <c r="AN3" s="4"/>
      <c r="AO3" s="4"/>
    </row>
    <row r="4" spans="1:41" ht="12.75">
      <c r="A4" s="4"/>
      <c r="B4" s="4">
        <v>95</v>
      </c>
      <c r="C4" s="4">
        <v>96</v>
      </c>
      <c r="D4" s="4">
        <v>97</v>
      </c>
      <c r="E4" s="4">
        <v>98</v>
      </c>
      <c r="F4" s="4">
        <v>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 t="s">
        <v>0</v>
      </c>
      <c r="V4" s="3" t="s">
        <v>70</v>
      </c>
      <c r="AI4" s="4"/>
      <c r="AJ4" s="4"/>
      <c r="AK4" s="4"/>
      <c r="AL4" s="4"/>
      <c r="AM4" s="4"/>
      <c r="AN4" s="4"/>
      <c r="AO4" s="4"/>
    </row>
    <row r="5" spans="1:41" ht="12.75">
      <c r="A5" s="4" t="s">
        <v>1</v>
      </c>
      <c r="B5" s="4">
        <v>23.2</v>
      </c>
      <c r="C5" s="4">
        <v>22.9</v>
      </c>
      <c r="D5" s="7">
        <v>20.8</v>
      </c>
      <c r="E5" s="4">
        <v>25.8</v>
      </c>
      <c r="F5" s="4">
        <v>24.3</v>
      </c>
      <c r="G5" s="4">
        <v>22</v>
      </c>
      <c r="H5" s="4">
        <v>24</v>
      </c>
      <c r="I5" s="4">
        <v>22.7</v>
      </c>
      <c r="J5" s="4">
        <v>23.3</v>
      </c>
      <c r="K5" s="4">
        <v>24.9</v>
      </c>
      <c r="L5" s="4">
        <v>22.8</v>
      </c>
      <c r="M5" s="4">
        <v>24.2</v>
      </c>
      <c r="N5" s="4">
        <v>23.3</v>
      </c>
      <c r="O5" s="4">
        <v>24.9</v>
      </c>
      <c r="P5" s="4">
        <v>23.7</v>
      </c>
      <c r="Q5" s="4">
        <v>23.5</v>
      </c>
      <c r="R5" s="4">
        <v>23.2</v>
      </c>
      <c r="S5" s="4">
        <v>21.9</v>
      </c>
      <c r="T5" s="4">
        <v>23.1</v>
      </c>
      <c r="U5" s="7">
        <f aca="true" t="shared" si="0" ref="U5:U10">AVERAGE(B5:T5)</f>
        <v>23.39473684210526</v>
      </c>
      <c r="V5" s="7">
        <f aca="true" t="shared" si="1" ref="V5:V10">MAX(B5:T5)</f>
        <v>25.8</v>
      </c>
      <c r="AI5" s="7"/>
      <c r="AJ5" s="7"/>
      <c r="AK5" s="7"/>
      <c r="AL5" s="7"/>
      <c r="AM5" s="7"/>
      <c r="AN5" s="7"/>
      <c r="AO5" s="4"/>
    </row>
    <row r="6" spans="1:41" ht="12.75">
      <c r="A6" s="4" t="s">
        <v>2</v>
      </c>
      <c r="B6" s="4">
        <v>21.8</v>
      </c>
      <c r="C6" s="4">
        <v>23.2</v>
      </c>
      <c r="D6" s="7">
        <v>23.6</v>
      </c>
      <c r="E6" s="4">
        <v>26.9</v>
      </c>
      <c r="F6" s="4">
        <v>23.9</v>
      </c>
      <c r="G6" s="4">
        <v>24</v>
      </c>
      <c r="H6" s="4">
        <v>25.4</v>
      </c>
      <c r="I6" s="4">
        <v>20.7</v>
      </c>
      <c r="J6" s="4">
        <v>22.9</v>
      </c>
      <c r="K6" s="4">
        <v>22.4</v>
      </c>
      <c r="L6" s="4">
        <v>25.1</v>
      </c>
      <c r="M6" s="4">
        <v>22.8</v>
      </c>
      <c r="N6" s="4">
        <v>22.1</v>
      </c>
      <c r="O6" s="4">
        <v>23.1</v>
      </c>
      <c r="P6" s="4">
        <v>21.9</v>
      </c>
      <c r="Q6" s="4">
        <v>23.4</v>
      </c>
      <c r="R6" s="4">
        <v>24.3</v>
      </c>
      <c r="S6" s="4">
        <v>20.4</v>
      </c>
      <c r="T6" s="4">
        <v>22</v>
      </c>
      <c r="U6" s="7">
        <f t="shared" si="0"/>
        <v>23.15263157894737</v>
      </c>
      <c r="V6" s="7">
        <f t="shared" si="1"/>
        <v>26.9</v>
      </c>
      <c r="AI6" s="7"/>
      <c r="AJ6" s="7"/>
      <c r="AK6" s="7"/>
      <c r="AL6" s="7"/>
      <c r="AM6" s="7"/>
      <c r="AN6" s="7"/>
      <c r="AO6" s="4"/>
    </row>
    <row r="7" spans="1:41" ht="12.75">
      <c r="A7" s="4" t="s">
        <v>3</v>
      </c>
      <c r="B7" s="4">
        <v>21.7</v>
      </c>
      <c r="C7" s="4">
        <v>20</v>
      </c>
      <c r="D7" s="7">
        <v>20.2</v>
      </c>
      <c r="E7" s="4">
        <v>23.7</v>
      </c>
      <c r="F7" s="4">
        <v>23.8</v>
      </c>
      <c r="G7" s="4">
        <v>21.2</v>
      </c>
      <c r="H7" s="4">
        <v>21.9</v>
      </c>
      <c r="I7" s="4">
        <v>22.5</v>
      </c>
      <c r="J7" s="4">
        <v>21.5</v>
      </c>
      <c r="K7" s="4">
        <v>21</v>
      </c>
      <c r="L7" s="4">
        <v>21.3</v>
      </c>
      <c r="M7" s="4">
        <v>20.3</v>
      </c>
      <c r="N7" s="4">
        <v>23.3</v>
      </c>
      <c r="O7" s="4">
        <v>21.9</v>
      </c>
      <c r="P7" s="4">
        <v>20.5</v>
      </c>
      <c r="Q7" s="4">
        <v>22.9</v>
      </c>
      <c r="R7" s="4">
        <v>21.8</v>
      </c>
      <c r="S7" s="4">
        <v>18.6</v>
      </c>
      <c r="T7" s="4">
        <v>21.7</v>
      </c>
      <c r="U7" s="7">
        <f t="shared" si="0"/>
        <v>21.568421052631578</v>
      </c>
      <c r="V7" s="7">
        <f t="shared" si="1"/>
        <v>23.8</v>
      </c>
      <c r="AI7" s="7"/>
      <c r="AJ7" s="7"/>
      <c r="AK7" s="7"/>
      <c r="AL7" s="7"/>
      <c r="AM7" s="7"/>
      <c r="AN7" s="7"/>
      <c r="AO7" s="4"/>
    </row>
    <row r="8" spans="1:41" ht="12.75">
      <c r="A8" s="4" t="s">
        <v>4</v>
      </c>
      <c r="B8" s="4">
        <v>18</v>
      </c>
      <c r="C8" s="4">
        <v>19.6</v>
      </c>
      <c r="D8" s="7">
        <v>18.3</v>
      </c>
      <c r="E8" s="4">
        <v>19.6</v>
      </c>
      <c r="F8" s="4">
        <v>19.3</v>
      </c>
      <c r="G8" s="4">
        <v>19.5</v>
      </c>
      <c r="H8" s="4">
        <v>20</v>
      </c>
      <c r="I8" s="4">
        <v>18.5</v>
      </c>
      <c r="J8" s="4">
        <v>17</v>
      </c>
      <c r="K8" s="4">
        <v>17.2</v>
      </c>
      <c r="L8" s="4">
        <v>18.3</v>
      </c>
      <c r="M8" s="4">
        <v>19.9</v>
      </c>
      <c r="N8" s="4">
        <v>17.6</v>
      </c>
      <c r="O8" s="4">
        <v>18</v>
      </c>
      <c r="P8" s="4">
        <v>17.5</v>
      </c>
      <c r="Q8" s="4">
        <v>20.6</v>
      </c>
      <c r="R8" s="4">
        <v>17.5</v>
      </c>
      <c r="S8" s="4">
        <v>17.5</v>
      </c>
      <c r="T8" s="4">
        <v>18.5</v>
      </c>
      <c r="U8" s="7">
        <f t="shared" si="0"/>
        <v>18.547368421052635</v>
      </c>
      <c r="V8" s="7">
        <f t="shared" si="1"/>
        <v>20.6</v>
      </c>
      <c r="AI8" s="7"/>
      <c r="AJ8" s="7"/>
      <c r="AK8" s="7"/>
      <c r="AL8" s="7"/>
      <c r="AM8" s="7"/>
      <c r="AN8" s="7"/>
      <c r="AO8" s="4"/>
    </row>
    <row r="9" spans="1:41" ht="12.75">
      <c r="A9" s="4" t="s">
        <v>5</v>
      </c>
      <c r="B9" s="4">
        <v>16.2</v>
      </c>
      <c r="C9" s="4">
        <v>16.1</v>
      </c>
      <c r="D9" s="7">
        <v>16.8</v>
      </c>
      <c r="E9" s="4">
        <v>16.8</v>
      </c>
      <c r="F9" s="4">
        <v>14.5</v>
      </c>
      <c r="G9" s="4">
        <v>17</v>
      </c>
      <c r="H9" s="4">
        <v>18.1</v>
      </c>
      <c r="I9" s="4">
        <v>16.8</v>
      </c>
      <c r="J9" s="4">
        <v>11.4</v>
      </c>
      <c r="K9" s="4">
        <v>15.7</v>
      </c>
      <c r="L9" s="4">
        <v>15.9</v>
      </c>
      <c r="M9" s="4">
        <v>15.6</v>
      </c>
      <c r="N9" s="4">
        <v>17.9</v>
      </c>
      <c r="O9" s="4">
        <v>14.1</v>
      </c>
      <c r="P9" s="4">
        <v>12.1</v>
      </c>
      <c r="Q9" s="4">
        <v>15.6</v>
      </c>
      <c r="R9" s="4">
        <v>17.3</v>
      </c>
      <c r="S9" s="4">
        <v>14</v>
      </c>
      <c r="T9" s="4">
        <v>15.3</v>
      </c>
      <c r="U9" s="7">
        <f t="shared" si="0"/>
        <v>15.642105263157895</v>
      </c>
      <c r="V9" s="7">
        <f t="shared" si="1"/>
        <v>18.1</v>
      </c>
      <c r="AI9" s="7"/>
      <c r="AJ9" s="7"/>
      <c r="AK9" s="7"/>
      <c r="AL9" s="7"/>
      <c r="AM9" s="7"/>
      <c r="AN9" s="7"/>
      <c r="AO9" s="4"/>
    </row>
    <row r="10" spans="1:41" ht="12.75">
      <c r="A10" s="4" t="s">
        <v>6</v>
      </c>
      <c r="B10" s="4">
        <v>12.7</v>
      </c>
      <c r="C10" s="4">
        <v>13</v>
      </c>
      <c r="D10" s="7">
        <v>13.4</v>
      </c>
      <c r="E10" s="4">
        <v>14</v>
      </c>
      <c r="F10" s="4">
        <v>14.5</v>
      </c>
      <c r="G10" s="4">
        <v>12.2</v>
      </c>
      <c r="H10" s="4">
        <v>14.7</v>
      </c>
      <c r="I10" s="4">
        <v>14.8</v>
      </c>
      <c r="J10" s="4">
        <v>10.5</v>
      </c>
      <c r="K10" s="4">
        <v>14.6</v>
      </c>
      <c r="L10" s="4">
        <v>12.5</v>
      </c>
      <c r="M10" s="4">
        <v>12.2</v>
      </c>
      <c r="N10" s="4">
        <v>12.2</v>
      </c>
      <c r="O10" s="4">
        <v>14.1</v>
      </c>
      <c r="P10" s="4">
        <v>10</v>
      </c>
      <c r="Q10" s="4">
        <v>13</v>
      </c>
      <c r="R10" s="4">
        <v>14.1</v>
      </c>
      <c r="S10" s="4">
        <v>12</v>
      </c>
      <c r="T10" s="4">
        <v>12.4</v>
      </c>
      <c r="U10" s="7">
        <f t="shared" si="0"/>
        <v>12.994736842105262</v>
      </c>
      <c r="V10" s="7">
        <f t="shared" si="1"/>
        <v>14.8</v>
      </c>
      <c r="AI10" s="7"/>
      <c r="AJ10" s="7"/>
      <c r="AK10" s="7"/>
      <c r="AL10" s="7"/>
      <c r="AM10" s="7"/>
      <c r="AN10" s="7"/>
      <c r="AO10" s="4"/>
    </row>
    <row r="11" spans="1:41" ht="12.75">
      <c r="A11" s="4" t="s">
        <v>7</v>
      </c>
      <c r="B11" s="4">
        <v>12.1</v>
      </c>
      <c r="C11" s="4">
        <v>11.8</v>
      </c>
      <c r="D11" s="7">
        <v>12.8</v>
      </c>
      <c r="E11" s="4">
        <v>14</v>
      </c>
      <c r="F11" s="4">
        <v>13.5</v>
      </c>
      <c r="G11" s="4">
        <v>12.8</v>
      </c>
      <c r="H11" s="4">
        <v>12.1</v>
      </c>
      <c r="I11" s="4">
        <v>12.5</v>
      </c>
      <c r="J11" s="4">
        <v>12.3</v>
      </c>
      <c r="K11" s="4">
        <v>12.1</v>
      </c>
      <c r="L11" s="4">
        <v>13.4</v>
      </c>
      <c r="M11" s="4">
        <v>13.1</v>
      </c>
      <c r="N11" s="4">
        <v>11.6</v>
      </c>
      <c r="O11" s="4">
        <v>12.3</v>
      </c>
      <c r="P11" s="4">
        <v>10.6</v>
      </c>
      <c r="Q11" s="4">
        <v>12.2</v>
      </c>
      <c r="R11" s="4">
        <v>12.5</v>
      </c>
      <c r="S11" s="4">
        <v>11.7</v>
      </c>
      <c r="T11" s="4">
        <v>13.4</v>
      </c>
      <c r="U11" s="7">
        <f>AVERAGE(B11:T11)</f>
        <v>12.46315789473684</v>
      </c>
      <c r="V11" s="7">
        <f>MAX(B11:T11)</f>
        <v>14</v>
      </c>
      <c r="AI11" s="7"/>
      <c r="AJ11" s="7"/>
      <c r="AK11" s="7"/>
      <c r="AL11" s="7"/>
      <c r="AM11" s="7"/>
      <c r="AN11" s="7"/>
      <c r="AO11" s="4"/>
    </row>
    <row r="12" spans="1:41" ht="12.75">
      <c r="A12" s="4" t="s">
        <v>8</v>
      </c>
      <c r="B12" s="4">
        <v>13.4</v>
      </c>
      <c r="C12" s="4">
        <v>13.4</v>
      </c>
      <c r="D12" s="7">
        <v>13.3</v>
      </c>
      <c r="E12" s="4">
        <v>13.2</v>
      </c>
      <c r="F12" s="4">
        <v>16.9</v>
      </c>
      <c r="G12" s="4">
        <v>13.9</v>
      </c>
      <c r="H12" s="4">
        <v>14.9</v>
      </c>
      <c r="I12" s="4">
        <v>14</v>
      </c>
      <c r="J12" s="4">
        <v>12.9</v>
      </c>
      <c r="K12" s="4">
        <v>12.4</v>
      </c>
      <c r="L12" s="4">
        <v>15.1</v>
      </c>
      <c r="M12" s="4">
        <v>13.5</v>
      </c>
      <c r="N12" s="4">
        <v>13.6</v>
      </c>
      <c r="O12" s="4">
        <v>12.2</v>
      </c>
      <c r="P12" s="4">
        <v>14.6</v>
      </c>
      <c r="Q12" s="4">
        <v>14</v>
      </c>
      <c r="R12" s="4">
        <v>13.9</v>
      </c>
      <c r="S12" s="4">
        <v>12.6</v>
      </c>
      <c r="T12" s="4">
        <v>14.2</v>
      </c>
      <c r="U12" s="7">
        <f>AVERAGE(B12:T12)</f>
        <v>13.789473684210526</v>
      </c>
      <c r="V12" s="7">
        <f>MAX(B12:T12)</f>
        <v>16.9</v>
      </c>
      <c r="AI12" s="7"/>
      <c r="AJ12" s="7"/>
      <c r="AK12" s="7"/>
      <c r="AL12" s="7"/>
      <c r="AM12" s="7"/>
      <c r="AN12" s="7"/>
      <c r="AO12" s="4"/>
    </row>
    <row r="13" spans="1:41" ht="12.75">
      <c r="A13" s="4" t="s">
        <v>9</v>
      </c>
      <c r="B13" s="4">
        <v>15.6</v>
      </c>
      <c r="C13" s="4">
        <v>17.3</v>
      </c>
      <c r="D13" s="7">
        <v>13.4</v>
      </c>
      <c r="E13" s="4">
        <v>17.3</v>
      </c>
      <c r="F13" s="4">
        <v>14</v>
      </c>
      <c r="G13" s="4">
        <v>17.4</v>
      </c>
      <c r="H13" s="4">
        <v>17</v>
      </c>
      <c r="I13" s="4">
        <v>17</v>
      </c>
      <c r="J13" s="4">
        <v>15.5</v>
      </c>
      <c r="K13" s="4">
        <v>15</v>
      </c>
      <c r="L13" s="4">
        <v>16.6</v>
      </c>
      <c r="M13" s="4">
        <v>17.3</v>
      </c>
      <c r="N13" s="4">
        <v>15.5</v>
      </c>
      <c r="O13" s="4">
        <v>15.6</v>
      </c>
      <c r="P13" s="4">
        <v>15.4</v>
      </c>
      <c r="Q13" s="4">
        <v>15.9</v>
      </c>
      <c r="R13" s="4">
        <v>15.2</v>
      </c>
      <c r="S13" s="4">
        <v>14.7</v>
      </c>
      <c r="T13" s="4"/>
      <c r="U13" s="7">
        <f aca="true" t="shared" si="2" ref="U12:U17">AVERAGE(B13:S13)</f>
        <v>15.872222222222222</v>
      </c>
      <c r="V13" s="7">
        <f>MAX(B13:S13)</f>
        <v>17.4</v>
      </c>
      <c r="AI13" s="7"/>
      <c r="AJ13" s="7"/>
      <c r="AK13" s="7"/>
      <c r="AL13" s="7"/>
      <c r="AM13" s="7"/>
      <c r="AN13" s="7"/>
      <c r="AO13" s="4"/>
    </row>
    <row r="14" spans="1:41" ht="12.75">
      <c r="A14" s="4" t="s">
        <v>10</v>
      </c>
      <c r="B14" s="4">
        <v>16.7</v>
      </c>
      <c r="C14" s="4">
        <v>18.6</v>
      </c>
      <c r="D14" s="7">
        <v>18.9</v>
      </c>
      <c r="E14" s="4">
        <v>18.2</v>
      </c>
      <c r="F14" s="4">
        <v>19.3</v>
      </c>
      <c r="G14" s="4">
        <v>18.5</v>
      </c>
      <c r="H14" s="4">
        <v>18.2</v>
      </c>
      <c r="I14" s="4">
        <v>17.5</v>
      </c>
      <c r="J14" s="4">
        <v>16.6</v>
      </c>
      <c r="K14" s="4">
        <v>16.9</v>
      </c>
      <c r="L14" s="4">
        <v>17.1</v>
      </c>
      <c r="M14" s="4">
        <v>17.6</v>
      </c>
      <c r="N14" s="4">
        <v>17.4</v>
      </c>
      <c r="O14" s="4">
        <v>17.7</v>
      </c>
      <c r="P14" s="4">
        <v>15.8</v>
      </c>
      <c r="Q14" s="4">
        <v>16.9</v>
      </c>
      <c r="R14" s="4">
        <v>17</v>
      </c>
      <c r="S14" s="4">
        <v>17.2</v>
      </c>
      <c r="T14" s="4"/>
      <c r="U14" s="7">
        <f t="shared" si="2"/>
        <v>17.561111111111106</v>
      </c>
      <c r="V14" s="7">
        <f>MAX(B14:S14)</f>
        <v>19.3</v>
      </c>
      <c r="AI14" s="7"/>
      <c r="AJ14" s="7"/>
      <c r="AK14" s="7"/>
      <c r="AL14" s="7"/>
      <c r="AM14" s="7"/>
      <c r="AN14" s="7"/>
      <c r="AO14" s="4"/>
    </row>
    <row r="15" spans="1:41" ht="12.75">
      <c r="A15" s="4" t="s">
        <v>11</v>
      </c>
      <c r="B15" s="4">
        <v>19.4</v>
      </c>
      <c r="C15" s="4">
        <v>19.2</v>
      </c>
      <c r="D15" s="7">
        <v>22.8</v>
      </c>
      <c r="E15" s="4">
        <v>18.7</v>
      </c>
      <c r="F15" s="4">
        <v>19.5</v>
      </c>
      <c r="G15" s="4"/>
      <c r="H15" s="4">
        <v>18.5</v>
      </c>
      <c r="I15" s="4">
        <v>19.2</v>
      </c>
      <c r="J15" s="4">
        <v>19.1</v>
      </c>
      <c r="K15" s="4">
        <v>20.2</v>
      </c>
      <c r="L15" s="4">
        <v>21</v>
      </c>
      <c r="M15" s="4">
        <v>20</v>
      </c>
      <c r="N15" s="4">
        <v>19.9</v>
      </c>
      <c r="O15" s="4">
        <v>19.6</v>
      </c>
      <c r="P15" s="4">
        <v>19.6</v>
      </c>
      <c r="Q15" s="4">
        <v>21.2</v>
      </c>
      <c r="R15" s="4">
        <v>20</v>
      </c>
      <c r="S15" s="4">
        <v>18.3</v>
      </c>
      <c r="T15" s="4"/>
      <c r="U15" s="7">
        <f t="shared" si="2"/>
        <v>19.776470588235295</v>
      </c>
      <c r="V15" s="7">
        <f>MAX(B15:S15)</f>
        <v>22.8</v>
      </c>
      <c r="AI15" s="7"/>
      <c r="AJ15" s="7"/>
      <c r="AK15" s="7"/>
      <c r="AL15" s="7"/>
      <c r="AM15" s="7"/>
      <c r="AN15" s="7"/>
      <c r="AO15" s="4"/>
    </row>
    <row r="16" spans="1:41" ht="12.75">
      <c r="A16" s="4" t="s">
        <v>12</v>
      </c>
      <c r="B16" s="4">
        <v>23.9</v>
      </c>
      <c r="C16" s="4">
        <v>22.1</v>
      </c>
      <c r="D16" s="7">
        <v>23.5</v>
      </c>
      <c r="E16" s="7">
        <v>22.7</v>
      </c>
      <c r="F16" s="4">
        <v>20.5</v>
      </c>
      <c r="G16" s="4">
        <v>25.9</v>
      </c>
      <c r="H16" s="4">
        <v>21.9</v>
      </c>
      <c r="I16" s="4">
        <v>21.3</v>
      </c>
      <c r="J16" s="4">
        <v>24.1</v>
      </c>
      <c r="K16" s="4">
        <v>20.5</v>
      </c>
      <c r="L16" s="4">
        <v>23.7</v>
      </c>
      <c r="M16" s="4">
        <v>20.1</v>
      </c>
      <c r="N16" s="4">
        <v>21.3</v>
      </c>
      <c r="O16" s="4">
        <v>21.6</v>
      </c>
      <c r="P16" s="4">
        <v>22.2</v>
      </c>
      <c r="Q16" s="4">
        <v>22.7</v>
      </c>
      <c r="R16" s="4">
        <v>19.1</v>
      </c>
      <c r="S16" s="4">
        <v>22.7</v>
      </c>
      <c r="T16" s="4"/>
      <c r="U16" s="7">
        <f t="shared" si="2"/>
        <v>22.211111111111112</v>
      </c>
      <c r="V16" s="7">
        <f>MAX(B16:S16)</f>
        <v>25.9</v>
      </c>
      <c r="AI16" s="7"/>
      <c r="AJ16" s="7"/>
      <c r="AK16" s="7"/>
      <c r="AL16" s="7"/>
      <c r="AM16" s="7"/>
      <c r="AN16" s="7"/>
      <c r="AO16" s="4"/>
    </row>
    <row r="17" spans="1:41" ht="12.75">
      <c r="A17" s="4" t="s">
        <v>0</v>
      </c>
      <c r="B17" s="7">
        <f>AVERAGE(B5:B16)</f>
        <v>17.891666666666666</v>
      </c>
      <c r="C17" s="7">
        <f aca="true" t="shared" si="3" ref="C17:S17">AVERAGE(C5:C16)</f>
        <v>18.099999999999998</v>
      </c>
      <c r="D17" s="7">
        <f t="shared" si="3"/>
        <v>18.150000000000002</v>
      </c>
      <c r="E17" s="7">
        <f t="shared" si="3"/>
        <v>19.241666666666664</v>
      </c>
      <c r="F17" s="7">
        <f t="shared" si="3"/>
        <v>18.666666666666668</v>
      </c>
      <c r="G17" s="7">
        <f t="shared" si="3"/>
        <v>18.581818181818186</v>
      </c>
      <c r="H17" s="7">
        <f>AVERAGE(G5:G16)</f>
        <v>18.581818181818186</v>
      </c>
      <c r="I17" s="7">
        <f t="shared" si="3"/>
        <v>18.125</v>
      </c>
      <c r="J17" s="7">
        <f t="shared" si="3"/>
        <v>17.258333333333333</v>
      </c>
      <c r="K17" s="7">
        <f t="shared" si="3"/>
        <v>17.741666666666664</v>
      </c>
      <c r="L17" s="7">
        <f t="shared" si="3"/>
        <v>18.566666666666666</v>
      </c>
      <c r="M17" s="7">
        <f t="shared" si="3"/>
        <v>18.05</v>
      </c>
      <c r="N17" s="7">
        <f t="shared" si="3"/>
        <v>17.975000000000005</v>
      </c>
      <c r="O17" s="7">
        <f t="shared" si="3"/>
        <v>17.924999999999997</v>
      </c>
      <c r="P17" s="7">
        <f t="shared" si="3"/>
        <v>16.991666666666664</v>
      </c>
      <c r="Q17" s="7">
        <f t="shared" si="3"/>
        <v>18.491666666666664</v>
      </c>
      <c r="R17" s="7">
        <f t="shared" si="3"/>
        <v>17.991666666666664</v>
      </c>
      <c r="S17" s="7">
        <f t="shared" si="3"/>
        <v>16.8</v>
      </c>
      <c r="T17" s="7"/>
      <c r="U17" s="7">
        <f t="shared" si="2"/>
        <v>18.062794612794615</v>
      </c>
      <c r="V17" s="7"/>
      <c r="AI17" s="7"/>
      <c r="AJ17" s="7"/>
      <c r="AK17" s="7"/>
      <c r="AL17" s="7"/>
      <c r="AM17" s="4"/>
      <c r="AN17" s="7"/>
      <c r="AO17" s="4"/>
    </row>
    <row r="18" spans="1:41" ht="12.75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"/>
      <c r="N18" s="4"/>
      <c r="O18" s="4"/>
      <c r="P18" s="4"/>
      <c r="Q18" s="4"/>
      <c r="R18" s="4"/>
      <c r="S18" s="4"/>
      <c r="T18" s="4"/>
      <c r="U18" s="7"/>
      <c r="V18" s="7"/>
      <c r="AI18" s="7"/>
      <c r="AJ18" s="7"/>
      <c r="AK18" s="7"/>
      <c r="AL18" s="7"/>
      <c r="AM18" s="4"/>
      <c r="AN18" s="7"/>
      <c r="AO18" s="4"/>
    </row>
    <row r="19" spans="1:4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AI19" s="7"/>
      <c r="AJ19" s="7"/>
      <c r="AK19" s="7"/>
      <c r="AL19" s="7"/>
      <c r="AM19" s="7"/>
      <c r="AN19" s="7"/>
      <c r="AO19" s="7"/>
    </row>
    <row r="20" spans="1:41" ht="12.7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2.75">
      <c r="A21" s="4"/>
      <c r="B21" s="4">
        <v>95</v>
      </c>
      <c r="C21" s="4">
        <v>96</v>
      </c>
      <c r="D21" s="4">
        <v>97</v>
      </c>
      <c r="E21" s="4">
        <v>98</v>
      </c>
      <c r="F21" s="4">
        <v>99</v>
      </c>
      <c r="G21" s="4">
        <v>2000</v>
      </c>
      <c r="H21" s="4">
        <v>2001</v>
      </c>
      <c r="I21" s="4">
        <v>2002</v>
      </c>
      <c r="J21" s="4">
        <v>2003</v>
      </c>
      <c r="K21" s="4">
        <v>2004</v>
      </c>
      <c r="L21" s="4">
        <v>2005</v>
      </c>
      <c r="M21" s="4">
        <v>2006</v>
      </c>
      <c r="N21" s="4">
        <v>2007</v>
      </c>
      <c r="O21" s="4">
        <v>2008</v>
      </c>
      <c r="P21" s="4">
        <v>2009</v>
      </c>
      <c r="Q21" s="4">
        <v>2010</v>
      </c>
      <c r="R21" s="4">
        <v>2011</v>
      </c>
      <c r="S21" s="4">
        <v>2012</v>
      </c>
      <c r="T21" s="4">
        <v>2013</v>
      </c>
      <c r="U21" s="4" t="s">
        <v>0</v>
      </c>
      <c r="V21" s="2" t="s">
        <v>71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2.75">
      <c r="A22" s="4" t="s">
        <v>1</v>
      </c>
      <c r="B22" s="4">
        <v>12.1</v>
      </c>
      <c r="C22" s="4">
        <v>13.2</v>
      </c>
      <c r="D22" s="4">
        <v>10.3</v>
      </c>
      <c r="E22" s="4">
        <v>13.9</v>
      </c>
      <c r="F22" s="4">
        <v>13.9</v>
      </c>
      <c r="G22" s="4">
        <v>11.8</v>
      </c>
      <c r="H22" s="4">
        <v>10.3</v>
      </c>
      <c r="I22" s="4">
        <v>12.1</v>
      </c>
      <c r="J22" s="4">
        <v>10.7</v>
      </c>
      <c r="K22" s="4">
        <v>13.9</v>
      </c>
      <c r="L22" s="4">
        <v>11.9</v>
      </c>
      <c r="M22" s="4">
        <v>12.1</v>
      </c>
      <c r="N22" s="4">
        <v>11.9</v>
      </c>
      <c r="O22" s="4">
        <v>12.8</v>
      </c>
      <c r="P22" s="4">
        <v>10.8</v>
      </c>
      <c r="Q22" s="4">
        <v>12.6</v>
      </c>
      <c r="R22" s="4">
        <v>12.7</v>
      </c>
      <c r="S22" s="4">
        <v>11.1</v>
      </c>
      <c r="T22" s="4">
        <v>10.7</v>
      </c>
      <c r="U22" s="7">
        <f aca="true" t="shared" si="4" ref="U22:U27">AVERAGE(B22:T22)</f>
        <v>12.042105263157893</v>
      </c>
      <c r="V22" s="17">
        <f>MIN(B22:T22)</f>
        <v>10.3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2.75">
      <c r="A23" s="4" t="s">
        <v>2</v>
      </c>
      <c r="B23" s="4">
        <v>12</v>
      </c>
      <c r="C23" s="4">
        <v>13</v>
      </c>
      <c r="D23" s="4">
        <v>12.3</v>
      </c>
      <c r="E23" s="4">
        <v>15.6</v>
      </c>
      <c r="F23" s="4">
        <v>12.4</v>
      </c>
      <c r="G23" s="4">
        <v>11.4</v>
      </c>
      <c r="H23" s="4">
        <v>12.1</v>
      </c>
      <c r="I23" s="4">
        <v>9.3</v>
      </c>
      <c r="J23" s="4">
        <v>11</v>
      </c>
      <c r="K23" s="4">
        <v>12.1</v>
      </c>
      <c r="L23" s="4">
        <v>13.6</v>
      </c>
      <c r="M23" s="4">
        <v>11.8</v>
      </c>
      <c r="N23" s="4">
        <v>11</v>
      </c>
      <c r="O23" s="4">
        <v>11.7</v>
      </c>
      <c r="P23" s="4">
        <v>11.5</v>
      </c>
      <c r="Q23" s="4">
        <v>11.8</v>
      </c>
      <c r="R23" s="4">
        <v>12.6</v>
      </c>
      <c r="S23" s="4">
        <v>10.8</v>
      </c>
      <c r="T23" s="4">
        <v>9.1</v>
      </c>
      <c r="U23" s="7">
        <f t="shared" si="4"/>
        <v>11.84736842105263</v>
      </c>
      <c r="V23" s="17">
        <f aca="true" t="shared" si="5" ref="V23:V33">MIN(B23:T23)</f>
        <v>9.1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2.75">
      <c r="A24" s="4" t="s">
        <v>3</v>
      </c>
      <c r="B24" s="4">
        <v>11.4</v>
      </c>
      <c r="C24" s="4">
        <v>9.4</v>
      </c>
      <c r="D24" s="4">
        <v>9.8</v>
      </c>
      <c r="E24" s="4">
        <v>14.1</v>
      </c>
      <c r="F24" s="4">
        <v>13.1</v>
      </c>
      <c r="G24" s="4">
        <v>9.4</v>
      </c>
      <c r="H24" s="4">
        <v>10.8</v>
      </c>
      <c r="I24" s="4">
        <v>10.6</v>
      </c>
      <c r="J24" s="4">
        <v>9.9</v>
      </c>
      <c r="K24" s="4">
        <v>8.9</v>
      </c>
      <c r="L24" s="4">
        <v>10.8</v>
      </c>
      <c r="M24" s="4">
        <v>9.2</v>
      </c>
      <c r="N24" s="4">
        <v>12</v>
      </c>
      <c r="O24" s="4">
        <v>11.2</v>
      </c>
      <c r="P24" s="4">
        <v>8</v>
      </c>
      <c r="Q24" s="4">
        <v>10.1</v>
      </c>
      <c r="R24" s="4">
        <v>10.3</v>
      </c>
      <c r="S24" s="4">
        <v>9</v>
      </c>
      <c r="T24" s="4">
        <v>10.3</v>
      </c>
      <c r="U24" s="7">
        <f t="shared" si="4"/>
        <v>10.436842105263159</v>
      </c>
      <c r="V24" s="17">
        <f t="shared" si="5"/>
        <v>8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2.75">
      <c r="A25" s="4" t="s">
        <v>4</v>
      </c>
      <c r="B25" s="4">
        <v>9.5</v>
      </c>
      <c r="C25" s="4">
        <v>8.9</v>
      </c>
      <c r="D25" s="4">
        <v>7.1</v>
      </c>
      <c r="E25" s="4">
        <v>9.1</v>
      </c>
      <c r="F25" s="4">
        <v>8.6</v>
      </c>
      <c r="G25" s="4">
        <v>9.3</v>
      </c>
      <c r="H25" s="4">
        <v>8</v>
      </c>
      <c r="I25" s="4">
        <v>6</v>
      </c>
      <c r="J25" s="4">
        <v>6.4</v>
      </c>
      <c r="K25" s="4">
        <v>6.6</v>
      </c>
      <c r="L25" s="4">
        <v>6.2</v>
      </c>
      <c r="M25" s="4">
        <v>10.6</v>
      </c>
      <c r="N25" s="4">
        <v>7</v>
      </c>
      <c r="O25" s="4">
        <v>8.3</v>
      </c>
      <c r="P25" s="4">
        <v>7</v>
      </c>
      <c r="Q25" s="4">
        <v>9.1</v>
      </c>
      <c r="R25" s="4">
        <v>7.6</v>
      </c>
      <c r="S25" s="4">
        <v>6.9</v>
      </c>
      <c r="T25" s="4">
        <v>9.2</v>
      </c>
      <c r="U25" s="7">
        <f t="shared" si="4"/>
        <v>7.9684210526315775</v>
      </c>
      <c r="V25" s="17">
        <f t="shared" si="5"/>
        <v>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2.75">
      <c r="A26" s="4" t="s">
        <v>5</v>
      </c>
      <c r="B26" s="4">
        <v>6.3</v>
      </c>
      <c r="C26" s="4">
        <v>4.3</v>
      </c>
      <c r="D26" s="4">
        <v>6.8</v>
      </c>
      <c r="E26" s="4">
        <v>6.1</v>
      </c>
      <c r="F26" s="4">
        <v>6.8</v>
      </c>
      <c r="G26" s="4">
        <v>6.1</v>
      </c>
      <c r="H26" s="4">
        <v>7</v>
      </c>
      <c r="I26" s="4">
        <v>4.8</v>
      </c>
      <c r="J26" s="4">
        <v>6.4</v>
      </c>
      <c r="K26" s="4">
        <v>7.4</v>
      </c>
      <c r="L26" s="4">
        <v>7</v>
      </c>
      <c r="M26" s="4">
        <v>6.5</v>
      </c>
      <c r="N26" s="4">
        <v>7.6</v>
      </c>
      <c r="O26" s="4">
        <v>2.8</v>
      </c>
      <c r="P26" s="4">
        <v>2.8</v>
      </c>
      <c r="Q26" s="4">
        <v>6.7</v>
      </c>
      <c r="R26" s="4">
        <v>7.9</v>
      </c>
      <c r="S26" s="4">
        <v>2.6</v>
      </c>
      <c r="T26" s="4">
        <v>4.1</v>
      </c>
      <c r="U26" s="7">
        <f t="shared" si="4"/>
        <v>5.789473684210526</v>
      </c>
      <c r="V26" s="17">
        <f t="shared" si="5"/>
        <v>2.6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2.75">
      <c r="A27" s="4" t="s">
        <v>6</v>
      </c>
      <c r="B27" s="4">
        <v>2.5</v>
      </c>
      <c r="C27" s="4">
        <v>2.7</v>
      </c>
      <c r="D27" s="4">
        <v>3.7</v>
      </c>
      <c r="E27" s="4">
        <v>3.8</v>
      </c>
      <c r="F27" s="4">
        <v>3</v>
      </c>
      <c r="G27" s="4">
        <v>4.5</v>
      </c>
      <c r="H27" s="4">
        <v>1.9</v>
      </c>
      <c r="I27" s="4">
        <v>4.3</v>
      </c>
      <c r="J27" s="4">
        <v>5.6</v>
      </c>
      <c r="K27" s="4">
        <v>4.9</v>
      </c>
      <c r="L27" s="4">
        <v>2.4</v>
      </c>
      <c r="M27" s="4">
        <v>2.7</v>
      </c>
      <c r="N27" s="4">
        <v>2.8</v>
      </c>
      <c r="O27" s="4">
        <v>3</v>
      </c>
      <c r="P27" s="4">
        <v>-0.1</v>
      </c>
      <c r="Q27" s="4">
        <v>4.7</v>
      </c>
      <c r="R27" s="4">
        <v>3.8</v>
      </c>
      <c r="S27" s="4">
        <v>1</v>
      </c>
      <c r="T27" s="4">
        <v>3.9</v>
      </c>
      <c r="U27" s="7">
        <f t="shared" si="4"/>
        <v>3.21578947368421</v>
      </c>
      <c r="V27" s="17">
        <f t="shared" si="5"/>
        <v>-0.1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2.75">
      <c r="A28" s="4" t="s">
        <v>7</v>
      </c>
      <c r="B28" s="4">
        <v>1.6</v>
      </c>
      <c r="C28" s="4">
        <v>2.9</v>
      </c>
      <c r="D28" s="4">
        <v>2.4</v>
      </c>
      <c r="E28" s="4">
        <v>5.1</v>
      </c>
      <c r="F28" s="4">
        <v>3.1</v>
      </c>
      <c r="G28" s="4">
        <v>5.2</v>
      </c>
      <c r="H28" s="4">
        <v>1.7</v>
      </c>
      <c r="I28" s="4">
        <v>2.5</v>
      </c>
      <c r="J28" s="4">
        <v>1.5</v>
      </c>
      <c r="K28" s="4">
        <v>1.9</v>
      </c>
      <c r="L28" s="4">
        <v>4.5</v>
      </c>
      <c r="M28" s="4">
        <v>3.6</v>
      </c>
      <c r="N28" s="4">
        <v>3.9</v>
      </c>
      <c r="O28" s="4">
        <v>2.1</v>
      </c>
      <c r="P28" s="4">
        <v>1.7</v>
      </c>
      <c r="Q28" s="4">
        <v>2.4</v>
      </c>
      <c r="R28" s="4">
        <v>1.9</v>
      </c>
      <c r="S28" s="4">
        <v>2.5</v>
      </c>
      <c r="T28" s="4">
        <v>3.1</v>
      </c>
      <c r="U28" s="7">
        <f>AVERAGE(B28:T28)</f>
        <v>2.8210526315789473</v>
      </c>
      <c r="V28" s="17">
        <f t="shared" si="5"/>
        <v>1.5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2.75">
      <c r="A29" s="4" t="s">
        <v>8</v>
      </c>
      <c r="B29" s="4">
        <v>2.9</v>
      </c>
      <c r="C29" s="4">
        <v>2.5</v>
      </c>
      <c r="D29" s="4">
        <v>4.3</v>
      </c>
      <c r="E29" s="4">
        <v>3.6</v>
      </c>
      <c r="F29" s="4">
        <v>3.2</v>
      </c>
      <c r="G29" s="4">
        <v>3.9</v>
      </c>
      <c r="H29" s="4">
        <v>4.9</v>
      </c>
      <c r="I29" s="4">
        <v>2.9</v>
      </c>
      <c r="J29" s="4">
        <v>3.2</v>
      </c>
      <c r="K29" s="4">
        <v>2.8</v>
      </c>
      <c r="L29" s="4">
        <v>4.3</v>
      </c>
      <c r="M29" s="4">
        <v>3.5</v>
      </c>
      <c r="N29" s="4">
        <v>3.4</v>
      </c>
      <c r="O29" s="4">
        <v>3</v>
      </c>
      <c r="P29" s="4">
        <v>5.5</v>
      </c>
      <c r="Q29" s="4">
        <v>5.5</v>
      </c>
      <c r="R29" s="4">
        <v>2</v>
      </c>
      <c r="S29" s="4">
        <v>4.3</v>
      </c>
      <c r="T29" s="4">
        <v>5.5</v>
      </c>
      <c r="U29" s="7">
        <f>AVERAGE(B29:T29)</f>
        <v>3.747368421052631</v>
      </c>
      <c r="V29" s="17">
        <f t="shared" si="5"/>
        <v>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2.75">
      <c r="A30" s="4" t="s">
        <v>9</v>
      </c>
      <c r="B30" s="4">
        <v>6.1</v>
      </c>
      <c r="C30" s="4">
        <v>7.4</v>
      </c>
      <c r="D30" s="4">
        <v>4.6</v>
      </c>
      <c r="E30" s="4">
        <v>5.9</v>
      </c>
      <c r="F30" s="4">
        <v>5.4</v>
      </c>
      <c r="G30" s="4">
        <v>6.4</v>
      </c>
      <c r="H30" s="4">
        <v>5.1</v>
      </c>
      <c r="I30" s="4">
        <v>5.7</v>
      </c>
      <c r="J30" s="4">
        <v>6.6</v>
      </c>
      <c r="K30" s="4">
        <v>5.1</v>
      </c>
      <c r="L30" s="4">
        <v>5.6</v>
      </c>
      <c r="M30" s="4">
        <v>6.6</v>
      </c>
      <c r="N30" s="4">
        <v>5.5</v>
      </c>
      <c r="O30" s="4">
        <v>6.4</v>
      </c>
      <c r="P30" s="4">
        <v>4.3</v>
      </c>
      <c r="Q30" s="4">
        <v>7.1</v>
      </c>
      <c r="R30" s="4">
        <v>3.9</v>
      </c>
      <c r="S30" s="4">
        <v>4.9</v>
      </c>
      <c r="T30" s="4"/>
      <c r="U30" s="7">
        <f aca="true" t="shared" si="6" ref="U29:U34">AVERAGE(B30:S30)</f>
        <v>5.7</v>
      </c>
      <c r="V30" s="17">
        <f t="shared" si="5"/>
        <v>3.9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2.75">
      <c r="A31" s="4" t="s">
        <v>10</v>
      </c>
      <c r="B31" s="4">
        <v>7.2</v>
      </c>
      <c r="C31" s="4">
        <v>8.7</v>
      </c>
      <c r="D31" s="4">
        <v>7.4</v>
      </c>
      <c r="E31" s="4">
        <v>9.5</v>
      </c>
      <c r="F31" s="4">
        <v>9</v>
      </c>
      <c r="G31" s="4">
        <v>7.2</v>
      </c>
      <c r="H31" s="4">
        <v>8</v>
      </c>
      <c r="I31" s="4">
        <v>4.5</v>
      </c>
      <c r="J31" s="4">
        <v>6.5</v>
      </c>
      <c r="K31" s="4">
        <v>7.3</v>
      </c>
      <c r="L31" s="4">
        <v>6.2</v>
      </c>
      <c r="M31" s="4">
        <v>7.6</v>
      </c>
      <c r="N31" s="4">
        <v>6.5</v>
      </c>
      <c r="O31" s="4">
        <v>6.3</v>
      </c>
      <c r="P31" s="4">
        <v>4.9</v>
      </c>
      <c r="Q31" s="4">
        <v>6.3</v>
      </c>
      <c r="R31" s="4">
        <v>8.1</v>
      </c>
      <c r="S31" s="4">
        <v>6.2</v>
      </c>
      <c r="T31" s="4"/>
      <c r="U31" s="7">
        <f t="shared" si="6"/>
        <v>7.0777777777777775</v>
      </c>
      <c r="V31" s="17">
        <f t="shared" si="5"/>
        <v>4.5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2.75">
      <c r="A32" s="4" t="s">
        <v>11</v>
      </c>
      <c r="B32" s="4">
        <v>7.9</v>
      </c>
      <c r="C32" s="4">
        <v>7.4</v>
      </c>
      <c r="D32" s="4">
        <v>9.3</v>
      </c>
      <c r="E32" s="4">
        <v>8.2</v>
      </c>
      <c r="F32" s="4"/>
      <c r="G32" s="4">
        <v>8.5</v>
      </c>
      <c r="H32" s="4">
        <v>9.7</v>
      </c>
      <c r="I32" s="4">
        <v>7.5</v>
      </c>
      <c r="J32" s="4">
        <v>7.3</v>
      </c>
      <c r="K32" s="4">
        <v>9.2</v>
      </c>
      <c r="L32" s="4">
        <v>8.3</v>
      </c>
      <c r="M32" s="4">
        <v>9.5</v>
      </c>
      <c r="N32" s="4">
        <v>7.2</v>
      </c>
      <c r="O32" s="4">
        <v>9.4</v>
      </c>
      <c r="P32" s="4">
        <v>8.3</v>
      </c>
      <c r="Q32" s="4">
        <v>8.4</v>
      </c>
      <c r="R32" s="4">
        <v>8.9</v>
      </c>
      <c r="S32" s="4">
        <v>5.3</v>
      </c>
      <c r="T32" s="4"/>
      <c r="U32" s="7">
        <f t="shared" si="6"/>
        <v>8.25294117647059</v>
      </c>
      <c r="V32" s="17">
        <f t="shared" si="5"/>
        <v>5.3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2.75">
      <c r="A33" s="4" t="s">
        <v>12</v>
      </c>
      <c r="B33" s="4">
        <v>13.4</v>
      </c>
      <c r="C33" s="4">
        <v>10.2</v>
      </c>
      <c r="D33" s="4">
        <v>11.9</v>
      </c>
      <c r="E33" s="4">
        <v>11.7</v>
      </c>
      <c r="F33" s="4">
        <v>9.3</v>
      </c>
      <c r="G33" s="4">
        <v>13.9</v>
      </c>
      <c r="H33" s="4">
        <v>12</v>
      </c>
      <c r="I33" s="4">
        <v>11</v>
      </c>
      <c r="J33" s="4">
        <v>11.1</v>
      </c>
      <c r="K33" s="4">
        <v>8.2</v>
      </c>
      <c r="L33" s="4">
        <v>13.1</v>
      </c>
      <c r="M33" s="4">
        <v>8.3</v>
      </c>
      <c r="N33" s="4">
        <v>11.8</v>
      </c>
      <c r="O33" s="4">
        <v>10.9</v>
      </c>
      <c r="P33" s="4">
        <v>11.1</v>
      </c>
      <c r="Q33" s="4">
        <v>13.2</v>
      </c>
      <c r="R33" s="4">
        <v>10.4</v>
      </c>
      <c r="S33" s="4">
        <v>11.6</v>
      </c>
      <c r="T33" s="4"/>
      <c r="U33" s="7">
        <f t="shared" si="6"/>
        <v>11.283333333333333</v>
      </c>
      <c r="V33" s="17">
        <f t="shared" si="5"/>
        <v>8.2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2.75">
      <c r="A34" s="7" t="s">
        <v>0</v>
      </c>
      <c r="B34" s="7">
        <f aca="true" t="shared" si="7" ref="B34:G34">AVERAGE(B22:B33)</f>
        <v>7.741666666666667</v>
      </c>
      <c r="C34" s="7">
        <f t="shared" si="7"/>
        <v>7.550000000000001</v>
      </c>
      <c r="D34" s="7">
        <f t="shared" si="7"/>
        <v>7.491666666666667</v>
      </c>
      <c r="E34" s="7">
        <f t="shared" si="7"/>
        <v>8.883333333333335</v>
      </c>
      <c r="F34" s="7">
        <f t="shared" si="7"/>
        <v>7.9818181818181815</v>
      </c>
      <c r="G34" s="7">
        <f t="shared" si="7"/>
        <v>8.133333333333335</v>
      </c>
      <c r="H34" s="7">
        <f aca="true" t="shared" si="8" ref="H34:S34">AVERAGE(H22:H33)</f>
        <v>7.625000000000001</v>
      </c>
      <c r="I34" s="7">
        <f t="shared" si="8"/>
        <v>6.766666666666666</v>
      </c>
      <c r="J34" s="7">
        <f t="shared" si="8"/>
        <v>7.183333333333334</v>
      </c>
      <c r="K34" s="7">
        <f t="shared" si="8"/>
        <v>7.358333333333333</v>
      </c>
      <c r="L34" s="7">
        <f t="shared" si="8"/>
        <v>7.824999999999999</v>
      </c>
      <c r="M34" s="7">
        <f t="shared" si="8"/>
        <v>7.666666666666665</v>
      </c>
      <c r="N34" s="7">
        <f t="shared" si="8"/>
        <v>7.55</v>
      </c>
      <c r="O34" s="7">
        <f t="shared" si="8"/>
        <v>7.325</v>
      </c>
      <c r="P34" s="7">
        <f t="shared" si="8"/>
        <v>6.3166666666666655</v>
      </c>
      <c r="Q34" s="7">
        <f t="shared" si="8"/>
        <v>8.158333333333333</v>
      </c>
      <c r="R34" s="7">
        <f t="shared" si="8"/>
        <v>7.508333333333333</v>
      </c>
      <c r="S34" s="7">
        <f t="shared" si="8"/>
        <v>6.349999999999999</v>
      </c>
      <c r="T34" s="7"/>
      <c r="U34" s="7">
        <f t="shared" si="6"/>
        <v>7.523063973063973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2.75">
      <c r="A36" s="4" t="s">
        <v>52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2.75">
      <c r="A37" s="4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2.75">
      <c r="A38" s="4" t="s">
        <v>57</v>
      </c>
      <c r="B38" s="4"/>
      <c r="C38" s="4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"/>
      <c r="V38" s="7"/>
      <c r="AG38" s="7"/>
      <c r="AH38" s="7"/>
      <c r="AI38" s="7"/>
      <c r="AJ38" s="7"/>
      <c r="AK38" s="4"/>
      <c r="AL38" s="7"/>
      <c r="AM38" s="4"/>
      <c r="AN38" s="7"/>
      <c r="AO38" s="7"/>
    </row>
    <row r="39" spans="1:41" ht="12.75">
      <c r="A39" s="4"/>
      <c r="B39" s="4">
        <v>95</v>
      </c>
      <c r="C39" s="4">
        <v>96</v>
      </c>
      <c r="D39" s="4">
        <v>97</v>
      </c>
      <c r="E39" s="4">
        <v>98</v>
      </c>
      <c r="F39" s="4">
        <v>99</v>
      </c>
      <c r="G39" s="4">
        <v>2000</v>
      </c>
      <c r="H39" s="4">
        <v>2001</v>
      </c>
      <c r="I39" s="4">
        <v>2002</v>
      </c>
      <c r="J39" s="4">
        <v>2003</v>
      </c>
      <c r="K39" s="4">
        <v>2004</v>
      </c>
      <c r="L39" s="4">
        <v>2005</v>
      </c>
      <c r="M39" s="4">
        <v>2006</v>
      </c>
      <c r="N39" s="4">
        <v>2007</v>
      </c>
      <c r="O39" s="4">
        <v>2008</v>
      </c>
      <c r="P39" s="4">
        <v>2009</v>
      </c>
      <c r="Q39" s="4">
        <v>2010</v>
      </c>
      <c r="R39" s="4">
        <v>2011</v>
      </c>
      <c r="S39" s="4">
        <v>2012</v>
      </c>
      <c r="T39" s="4">
        <v>2013</v>
      </c>
      <c r="U39" s="4" t="s">
        <v>0</v>
      </c>
      <c r="V39" s="7"/>
      <c r="AG39" s="4"/>
      <c r="AH39" s="7"/>
      <c r="AI39" s="4"/>
      <c r="AJ39" s="4"/>
      <c r="AK39" s="4"/>
      <c r="AL39" s="4"/>
      <c r="AM39" s="4"/>
      <c r="AN39" s="7"/>
      <c r="AO39" s="7"/>
    </row>
    <row r="40" spans="1:41" ht="12.75">
      <c r="A40" s="4" t="s">
        <v>1</v>
      </c>
      <c r="B40" s="7">
        <f aca="true" t="shared" si="9" ref="B40:F51">(B22+B5)/2</f>
        <v>17.65</v>
      </c>
      <c r="C40" s="7">
        <f t="shared" si="9"/>
        <v>18.049999999999997</v>
      </c>
      <c r="D40" s="7">
        <f t="shared" si="9"/>
        <v>15.55</v>
      </c>
      <c r="E40" s="7">
        <f t="shared" si="9"/>
        <v>19.85</v>
      </c>
      <c r="F40" s="7">
        <f t="shared" si="9"/>
        <v>19.1</v>
      </c>
      <c r="G40" s="7">
        <v>16.9</v>
      </c>
      <c r="H40" s="7">
        <v>17.2</v>
      </c>
      <c r="I40" s="7">
        <f>(I22+I5)/2</f>
        <v>17.4</v>
      </c>
      <c r="J40" s="7">
        <v>17</v>
      </c>
      <c r="K40" s="4">
        <v>19.4</v>
      </c>
      <c r="L40" s="4">
        <v>17.4</v>
      </c>
      <c r="M40" s="4">
        <v>18.2</v>
      </c>
      <c r="N40" s="4">
        <v>17.6</v>
      </c>
      <c r="O40" s="4">
        <v>18.9</v>
      </c>
      <c r="P40" s="4">
        <v>17.2</v>
      </c>
      <c r="Q40" s="4">
        <v>18.1</v>
      </c>
      <c r="R40" s="4">
        <v>17.9</v>
      </c>
      <c r="S40" s="4">
        <v>16.5</v>
      </c>
      <c r="T40" s="4">
        <v>16.9</v>
      </c>
      <c r="U40" s="7">
        <f aca="true" t="shared" si="10" ref="U40:U45">AVERAGE(B40:T40)</f>
        <v>17.72631578947368</v>
      </c>
      <c r="V40" s="7"/>
      <c r="AG40" s="7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4" t="s">
        <v>2</v>
      </c>
      <c r="B41" s="7">
        <f t="shared" si="9"/>
        <v>16.9</v>
      </c>
      <c r="C41" s="7">
        <f t="shared" si="9"/>
        <v>18.1</v>
      </c>
      <c r="D41" s="7">
        <f t="shared" si="9"/>
        <v>17.950000000000003</v>
      </c>
      <c r="E41" s="7">
        <f t="shared" si="9"/>
        <v>21.25</v>
      </c>
      <c r="F41" s="7">
        <f t="shared" si="9"/>
        <v>18.15</v>
      </c>
      <c r="G41" s="7">
        <v>17.7</v>
      </c>
      <c r="H41" s="7">
        <v>18.8</v>
      </c>
      <c r="I41" s="7">
        <f>(I23+I6)/2</f>
        <v>15</v>
      </c>
      <c r="J41" s="7">
        <v>16.9</v>
      </c>
      <c r="K41" s="4">
        <v>17.3</v>
      </c>
      <c r="L41" s="4">
        <v>19.3</v>
      </c>
      <c r="M41" s="4">
        <v>17.3</v>
      </c>
      <c r="N41" s="4">
        <v>16.6</v>
      </c>
      <c r="O41" s="4">
        <v>17.4</v>
      </c>
      <c r="P41" s="4">
        <v>16.7</v>
      </c>
      <c r="Q41" s="4">
        <v>17.6</v>
      </c>
      <c r="R41" s="4">
        <v>18.4</v>
      </c>
      <c r="S41" s="4">
        <v>15.6</v>
      </c>
      <c r="T41" s="4">
        <v>15.5</v>
      </c>
      <c r="U41" s="7">
        <f t="shared" si="10"/>
        <v>17.497368421052634</v>
      </c>
      <c r="V41" s="7"/>
      <c r="AG41" s="7"/>
      <c r="AH41" s="4"/>
      <c r="AI41" s="4"/>
      <c r="AJ41" s="4"/>
      <c r="AK41" s="4"/>
      <c r="AL41" s="4"/>
      <c r="AM41" s="4"/>
      <c r="AN41" s="4"/>
      <c r="AO41" s="4"/>
    </row>
    <row r="42" spans="1:41" ht="12.75">
      <c r="A42" s="4" t="s">
        <v>3</v>
      </c>
      <c r="B42" s="7">
        <f t="shared" si="9"/>
        <v>16.55</v>
      </c>
      <c r="C42" s="7">
        <f t="shared" si="9"/>
        <v>14.7</v>
      </c>
      <c r="D42" s="7">
        <f t="shared" si="9"/>
        <v>15</v>
      </c>
      <c r="E42" s="7">
        <f t="shared" si="9"/>
        <v>18.9</v>
      </c>
      <c r="F42" s="7">
        <f t="shared" si="9"/>
        <v>18.45</v>
      </c>
      <c r="G42" s="7">
        <v>15.3</v>
      </c>
      <c r="H42" s="7">
        <v>16.3</v>
      </c>
      <c r="I42" s="7">
        <v>16.5</v>
      </c>
      <c r="J42" s="7">
        <v>15.7</v>
      </c>
      <c r="K42" s="4">
        <v>14.9</v>
      </c>
      <c r="L42" s="4">
        <v>16.1</v>
      </c>
      <c r="M42" s="4">
        <v>14.7</v>
      </c>
      <c r="N42" s="4">
        <v>17.6</v>
      </c>
      <c r="O42" s="4">
        <v>16.5</v>
      </c>
      <c r="P42" s="4">
        <v>14.2</v>
      </c>
      <c r="Q42" s="4">
        <v>16.5</v>
      </c>
      <c r="R42" s="4">
        <v>26.8</v>
      </c>
      <c r="S42" s="4">
        <v>13.8</v>
      </c>
      <c r="T42" s="4">
        <v>16</v>
      </c>
      <c r="U42" s="7">
        <f t="shared" si="10"/>
        <v>16.55263157894737</v>
      </c>
      <c r="V42" s="7"/>
      <c r="AG42" s="7"/>
      <c r="AH42" s="4"/>
      <c r="AI42" s="4"/>
      <c r="AJ42" s="4"/>
      <c r="AK42" s="4"/>
      <c r="AL42" s="4"/>
      <c r="AM42" s="4"/>
      <c r="AN42" s="4"/>
      <c r="AO42" s="4"/>
    </row>
    <row r="43" spans="1:41" ht="12.75">
      <c r="A43" s="4" t="s">
        <v>4</v>
      </c>
      <c r="B43" s="7">
        <f t="shared" si="9"/>
        <v>13.75</v>
      </c>
      <c r="C43" s="7">
        <f t="shared" si="9"/>
        <v>14.25</v>
      </c>
      <c r="D43" s="7">
        <f t="shared" si="9"/>
        <v>12.7</v>
      </c>
      <c r="E43" s="7">
        <f t="shared" si="9"/>
        <v>14.350000000000001</v>
      </c>
      <c r="F43" s="7"/>
      <c r="G43" s="7">
        <v>14.4</v>
      </c>
      <c r="H43" s="7">
        <v>14</v>
      </c>
      <c r="I43" s="7">
        <f>(I25+I8)/2</f>
        <v>12.25</v>
      </c>
      <c r="J43" s="7">
        <v>11.7</v>
      </c>
      <c r="K43" s="4">
        <v>11.9</v>
      </c>
      <c r="L43" s="4">
        <v>12.2</v>
      </c>
      <c r="M43" s="4">
        <v>15.2</v>
      </c>
      <c r="N43" s="4">
        <v>12.3</v>
      </c>
      <c r="O43" s="4">
        <v>13.1</v>
      </c>
      <c r="P43" s="4">
        <v>12.3</v>
      </c>
      <c r="Q43" s="4">
        <v>14.9</v>
      </c>
      <c r="R43" s="4">
        <v>12.5</v>
      </c>
      <c r="S43" s="4">
        <v>12.2</v>
      </c>
      <c r="T43" s="4">
        <v>13.8</v>
      </c>
      <c r="U43" s="7">
        <f t="shared" si="10"/>
        <v>13.211111111111112</v>
      </c>
      <c r="V43" s="7"/>
      <c r="AG43" s="7"/>
      <c r="AH43" s="4"/>
      <c r="AI43" s="4"/>
      <c r="AJ43" s="4"/>
      <c r="AK43" s="4"/>
      <c r="AL43" s="4"/>
      <c r="AM43" s="4"/>
      <c r="AN43" s="4"/>
      <c r="AO43" s="4"/>
    </row>
    <row r="44" spans="1:41" ht="12.75">
      <c r="A44" s="4" t="s">
        <v>5</v>
      </c>
      <c r="B44" s="7">
        <f t="shared" si="9"/>
        <v>11.25</v>
      </c>
      <c r="C44" s="7">
        <f t="shared" si="9"/>
        <v>10.200000000000001</v>
      </c>
      <c r="D44" s="7">
        <f t="shared" si="9"/>
        <v>11.8</v>
      </c>
      <c r="E44" s="7">
        <f t="shared" si="9"/>
        <v>11.45</v>
      </c>
      <c r="F44" s="7"/>
      <c r="G44" s="7">
        <v>11.6</v>
      </c>
      <c r="H44" s="7">
        <v>12.6</v>
      </c>
      <c r="I44" s="7">
        <f>(I26+I9)/2</f>
        <v>10.8</v>
      </c>
      <c r="J44" s="7">
        <v>11.4</v>
      </c>
      <c r="K44" s="4">
        <v>11.6</v>
      </c>
      <c r="L44" s="4">
        <v>11.4</v>
      </c>
      <c r="M44" s="4">
        <v>11</v>
      </c>
      <c r="N44" s="4">
        <v>12.7</v>
      </c>
      <c r="O44" s="4">
        <v>8.5</v>
      </c>
      <c r="P44" s="4">
        <v>7.5</v>
      </c>
      <c r="Q44" s="4">
        <v>11.2</v>
      </c>
      <c r="R44" s="4">
        <v>12.6</v>
      </c>
      <c r="S44" s="4">
        <v>8.3</v>
      </c>
      <c r="T44" s="4">
        <v>9.7</v>
      </c>
      <c r="U44" s="7">
        <f t="shared" si="10"/>
        <v>10.866666666666667</v>
      </c>
      <c r="V44" s="7"/>
      <c r="AG44" s="7"/>
      <c r="AH44" s="4"/>
      <c r="AI44" s="7"/>
      <c r="AJ44" s="4"/>
      <c r="AK44" s="4"/>
      <c r="AL44" s="4"/>
      <c r="AM44" s="4"/>
      <c r="AN44" s="4"/>
      <c r="AO44" s="4"/>
    </row>
    <row r="45" spans="1:41" ht="12.75">
      <c r="A45" s="4" t="s">
        <v>6</v>
      </c>
      <c r="B45" s="7">
        <f t="shared" si="9"/>
        <v>7.6</v>
      </c>
      <c r="C45" s="7">
        <f t="shared" si="9"/>
        <v>7.85</v>
      </c>
      <c r="D45" s="7">
        <f t="shared" si="9"/>
        <v>8.55</v>
      </c>
      <c r="E45" s="7">
        <f t="shared" si="9"/>
        <v>8.9</v>
      </c>
      <c r="F45" s="7">
        <f t="shared" si="9"/>
        <v>8.75</v>
      </c>
      <c r="G45" s="7">
        <v>8.4</v>
      </c>
      <c r="H45" s="7">
        <v>8.3</v>
      </c>
      <c r="I45" s="7">
        <v>9.5</v>
      </c>
      <c r="J45" s="7">
        <v>10.5</v>
      </c>
      <c r="K45" s="4">
        <v>9.8</v>
      </c>
      <c r="L45" s="4">
        <v>7.4</v>
      </c>
      <c r="M45" s="4">
        <v>7.4</v>
      </c>
      <c r="N45" s="4">
        <v>7.5</v>
      </c>
      <c r="O45" s="4">
        <v>8.5</v>
      </c>
      <c r="P45" s="4">
        <v>5</v>
      </c>
      <c r="Q45" s="4">
        <v>8.8</v>
      </c>
      <c r="R45" s="4">
        <v>8.9</v>
      </c>
      <c r="S45" s="4">
        <v>6.5</v>
      </c>
      <c r="T45" s="4">
        <v>8.2</v>
      </c>
      <c r="U45" s="7">
        <f t="shared" si="10"/>
        <v>8.228947368421052</v>
      </c>
      <c r="V45" s="7"/>
      <c r="AG45" s="7"/>
      <c r="AH45" s="4"/>
      <c r="AI45" s="7"/>
      <c r="AJ45" s="4"/>
      <c r="AK45" s="4"/>
      <c r="AL45" s="4"/>
      <c r="AM45" s="4"/>
      <c r="AN45" s="4"/>
      <c r="AO45" s="4"/>
    </row>
    <row r="46" spans="1:41" ht="12.75">
      <c r="A46" s="4" t="s">
        <v>7</v>
      </c>
      <c r="B46" s="7">
        <f t="shared" si="9"/>
        <v>6.85</v>
      </c>
      <c r="C46" s="7">
        <f t="shared" si="9"/>
        <v>7.3500000000000005</v>
      </c>
      <c r="D46" s="7">
        <f t="shared" si="9"/>
        <v>7.6000000000000005</v>
      </c>
      <c r="E46" s="7">
        <f t="shared" si="9"/>
        <v>9.55</v>
      </c>
      <c r="F46" s="7">
        <f t="shared" si="9"/>
        <v>8.3</v>
      </c>
      <c r="G46" s="7">
        <v>9</v>
      </c>
      <c r="H46" s="7">
        <v>6.9</v>
      </c>
      <c r="I46" s="7">
        <f>(I28+I11)/2</f>
        <v>7.5</v>
      </c>
      <c r="J46" s="7">
        <v>6.9</v>
      </c>
      <c r="K46" s="4">
        <v>7</v>
      </c>
      <c r="L46" s="4">
        <v>9</v>
      </c>
      <c r="M46" s="4">
        <v>8.4</v>
      </c>
      <c r="N46" s="4">
        <v>7.7</v>
      </c>
      <c r="O46" s="4">
        <v>7.2</v>
      </c>
      <c r="P46" s="4">
        <v>6.2</v>
      </c>
      <c r="Q46" s="4">
        <v>7.3</v>
      </c>
      <c r="R46" s="4">
        <v>7.2</v>
      </c>
      <c r="S46" s="4">
        <v>7.1</v>
      </c>
      <c r="T46" s="4">
        <v>8.3</v>
      </c>
      <c r="U46" s="7">
        <f>AVERAGE(B46:T46)</f>
        <v>7.650000000000001</v>
      </c>
      <c r="V46" s="7"/>
      <c r="AG46" s="7"/>
      <c r="AH46" s="4"/>
      <c r="AI46" s="7"/>
      <c r="AJ46" s="4"/>
      <c r="AK46" s="4"/>
      <c r="AL46" s="4"/>
      <c r="AM46" s="4"/>
      <c r="AN46" s="4"/>
      <c r="AO46" s="4"/>
    </row>
    <row r="47" spans="1:41" ht="12.75">
      <c r="A47" s="4" t="s">
        <v>8</v>
      </c>
      <c r="B47" s="7">
        <f t="shared" si="9"/>
        <v>8.15</v>
      </c>
      <c r="C47" s="7">
        <f t="shared" si="9"/>
        <v>7.95</v>
      </c>
      <c r="D47" s="7">
        <f t="shared" si="9"/>
        <v>8.8</v>
      </c>
      <c r="E47" s="7">
        <f t="shared" si="9"/>
        <v>8.4</v>
      </c>
      <c r="F47" s="7">
        <f t="shared" si="9"/>
        <v>10.049999999999999</v>
      </c>
      <c r="G47" s="7">
        <v>8.9</v>
      </c>
      <c r="H47" s="7">
        <v>9.9</v>
      </c>
      <c r="I47" s="7">
        <v>8.5</v>
      </c>
      <c r="J47" s="7">
        <v>8</v>
      </c>
      <c r="K47" s="4">
        <v>7.6</v>
      </c>
      <c r="L47" s="4">
        <v>9.7</v>
      </c>
      <c r="M47" s="4">
        <v>8.5</v>
      </c>
      <c r="N47" s="4">
        <v>8.5</v>
      </c>
      <c r="O47" s="4">
        <v>7.6</v>
      </c>
      <c r="P47" s="4">
        <v>10.1</v>
      </c>
      <c r="Q47" s="4">
        <v>9.8</v>
      </c>
      <c r="R47" s="4">
        <v>7.9</v>
      </c>
      <c r="S47" s="4">
        <v>8.5</v>
      </c>
      <c r="T47" s="4">
        <v>9.8</v>
      </c>
      <c r="U47" s="7">
        <f>AVERAGE(B47:T47)</f>
        <v>8.771052631578948</v>
      </c>
      <c r="V47" s="7"/>
      <c r="AG47" s="7"/>
      <c r="AH47" s="4"/>
      <c r="AI47" s="7"/>
      <c r="AJ47" s="4"/>
      <c r="AK47" s="4"/>
      <c r="AL47" s="4"/>
      <c r="AM47" s="4"/>
      <c r="AN47" s="4"/>
      <c r="AO47" s="4"/>
    </row>
    <row r="48" spans="1:41" ht="12.75">
      <c r="A48" s="4" t="s">
        <v>9</v>
      </c>
      <c r="B48" s="7">
        <f t="shared" si="9"/>
        <v>10.85</v>
      </c>
      <c r="C48" s="7">
        <f t="shared" si="9"/>
        <v>12.350000000000001</v>
      </c>
      <c r="D48" s="7">
        <f t="shared" si="9"/>
        <v>9</v>
      </c>
      <c r="E48" s="7">
        <f t="shared" si="9"/>
        <v>11.600000000000001</v>
      </c>
      <c r="F48" s="7">
        <f t="shared" si="9"/>
        <v>9.7</v>
      </c>
      <c r="G48" s="7">
        <v>11.9</v>
      </c>
      <c r="H48" s="7">
        <v>11.1</v>
      </c>
      <c r="I48" s="7">
        <v>11.4</v>
      </c>
      <c r="J48" s="7">
        <v>11.1</v>
      </c>
      <c r="K48" s="4">
        <v>10</v>
      </c>
      <c r="L48" s="4">
        <v>11.1</v>
      </c>
      <c r="M48" s="4">
        <v>11.9</v>
      </c>
      <c r="N48" s="4">
        <v>10.5</v>
      </c>
      <c r="O48" s="4">
        <v>11</v>
      </c>
      <c r="P48" s="7">
        <v>9.85</v>
      </c>
      <c r="Q48" s="7">
        <v>11.5</v>
      </c>
      <c r="R48" s="7">
        <v>9.6</v>
      </c>
      <c r="S48" s="7">
        <v>9.8</v>
      </c>
      <c r="T48" s="7"/>
      <c r="U48" s="7">
        <f aca="true" t="shared" si="11" ref="U47:U52">AVERAGE(B48:S48)</f>
        <v>10.791666666666666</v>
      </c>
      <c r="V48" s="7"/>
      <c r="AG48" s="7"/>
      <c r="AH48" s="4"/>
      <c r="AI48" s="7"/>
      <c r="AJ48" s="4"/>
      <c r="AK48" s="4"/>
      <c r="AL48" s="4"/>
      <c r="AM48" s="4"/>
      <c r="AN48" s="4"/>
      <c r="AO48" s="4"/>
    </row>
    <row r="49" spans="1:41" ht="12.75">
      <c r="A49" s="4" t="s">
        <v>10</v>
      </c>
      <c r="B49" s="7">
        <f t="shared" si="9"/>
        <v>11.95</v>
      </c>
      <c r="C49" s="7">
        <f t="shared" si="9"/>
        <v>13.65</v>
      </c>
      <c r="D49" s="7">
        <f t="shared" si="9"/>
        <v>13.149999999999999</v>
      </c>
      <c r="E49" s="7">
        <f t="shared" si="9"/>
        <v>13.85</v>
      </c>
      <c r="F49" s="7">
        <f t="shared" si="9"/>
        <v>14.15</v>
      </c>
      <c r="G49" s="7">
        <v>12.9</v>
      </c>
      <c r="H49" s="7">
        <f>(H31+G14)/2</f>
        <v>13.25</v>
      </c>
      <c r="I49" s="7">
        <v>11</v>
      </c>
      <c r="J49" s="7">
        <v>11.6</v>
      </c>
      <c r="K49" s="4">
        <v>12.1</v>
      </c>
      <c r="L49" s="4">
        <v>11.6</v>
      </c>
      <c r="M49" s="4">
        <v>12.6</v>
      </c>
      <c r="N49" s="4">
        <v>12</v>
      </c>
      <c r="O49" s="4">
        <v>12</v>
      </c>
      <c r="P49" s="4">
        <v>10.4</v>
      </c>
      <c r="Q49" s="4">
        <v>11.6</v>
      </c>
      <c r="R49" s="4">
        <v>12.5</v>
      </c>
      <c r="S49" s="4">
        <v>11.7</v>
      </c>
      <c r="T49" s="4"/>
      <c r="U49" s="7">
        <f t="shared" si="11"/>
        <v>12.333333333333332</v>
      </c>
      <c r="V49" s="7"/>
      <c r="AG49" s="7"/>
      <c r="AH49" s="4"/>
      <c r="AI49" s="7"/>
      <c r="AJ49" s="4"/>
      <c r="AK49" s="4"/>
      <c r="AL49" s="4"/>
      <c r="AM49" s="4"/>
      <c r="AN49" s="4"/>
      <c r="AO49" s="4"/>
    </row>
    <row r="50" spans="1:41" ht="12.75">
      <c r="A50" s="4" t="s">
        <v>11</v>
      </c>
      <c r="B50" s="7">
        <f t="shared" si="9"/>
        <v>13.649999999999999</v>
      </c>
      <c r="C50" s="7">
        <f t="shared" si="9"/>
        <v>13.3</v>
      </c>
      <c r="D50" s="7">
        <f t="shared" si="9"/>
        <v>16.05</v>
      </c>
      <c r="E50" s="7">
        <f t="shared" si="9"/>
        <v>13.45</v>
      </c>
      <c r="F50" s="7">
        <f t="shared" si="9"/>
        <v>9.75</v>
      </c>
      <c r="G50" s="7">
        <v>17</v>
      </c>
      <c r="H50" s="7">
        <f>(H32+H15)/2</f>
        <v>14.1</v>
      </c>
      <c r="I50" s="7">
        <v>13.4</v>
      </c>
      <c r="J50" s="7">
        <v>13.2</v>
      </c>
      <c r="K50" s="4">
        <v>14.7</v>
      </c>
      <c r="L50" s="4">
        <v>14.7</v>
      </c>
      <c r="M50" s="4">
        <v>14.7</v>
      </c>
      <c r="N50" s="4">
        <v>13.6</v>
      </c>
      <c r="O50" s="4">
        <v>14.5</v>
      </c>
      <c r="P50" s="4">
        <v>14</v>
      </c>
      <c r="Q50" s="4">
        <v>14.8</v>
      </c>
      <c r="R50" s="4">
        <v>14.4</v>
      </c>
      <c r="S50" s="4">
        <v>11.8</v>
      </c>
      <c r="T50" s="4"/>
      <c r="U50" s="7">
        <f t="shared" si="11"/>
        <v>13.95</v>
      </c>
      <c r="V50" s="7"/>
      <c r="AG50" s="7"/>
      <c r="AH50" s="4"/>
      <c r="AI50" s="7"/>
      <c r="AJ50" s="4"/>
      <c r="AK50" s="4"/>
      <c r="AL50" s="4"/>
      <c r="AM50" s="4"/>
      <c r="AN50" s="4"/>
      <c r="AO50" s="4"/>
    </row>
    <row r="51" spans="1:41" ht="12.75">
      <c r="A51" s="4" t="s">
        <v>12</v>
      </c>
      <c r="B51" s="7">
        <f t="shared" si="9"/>
        <v>18.65</v>
      </c>
      <c r="C51" s="7">
        <f t="shared" si="9"/>
        <v>16.15</v>
      </c>
      <c r="D51" s="7">
        <f t="shared" si="9"/>
        <v>17.7</v>
      </c>
      <c r="E51" s="7">
        <f t="shared" si="9"/>
        <v>17.2</v>
      </c>
      <c r="F51" s="7">
        <f t="shared" si="9"/>
        <v>14.9</v>
      </c>
      <c r="G51" s="7">
        <v>19.9</v>
      </c>
      <c r="H51" s="7">
        <v>17</v>
      </c>
      <c r="I51" s="7">
        <v>16.1</v>
      </c>
      <c r="J51" s="7">
        <v>17.6</v>
      </c>
      <c r="K51" s="4">
        <v>14.4</v>
      </c>
      <c r="L51" s="4">
        <v>18.4</v>
      </c>
      <c r="M51" s="4">
        <v>14.2</v>
      </c>
      <c r="N51" s="4">
        <v>16.6</v>
      </c>
      <c r="O51" s="4">
        <v>16.3</v>
      </c>
      <c r="P51" s="4">
        <v>16.7</v>
      </c>
      <c r="Q51" s="4">
        <v>18</v>
      </c>
      <c r="R51" s="4">
        <v>14.7</v>
      </c>
      <c r="S51" s="4">
        <v>17.1</v>
      </c>
      <c r="T51" s="4"/>
      <c r="U51" s="7">
        <f t="shared" si="11"/>
        <v>16.755555555555553</v>
      </c>
      <c r="V51" s="7"/>
      <c r="AG51" s="7"/>
      <c r="AH51" s="4"/>
      <c r="AI51" s="7"/>
      <c r="AJ51" s="4"/>
      <c r="AK51" s="4"/>
      <c r="AL51" s="4"/>
      <c r="AM51" s="4"/>
      <c r="AN51" s="4"/>
      <c r="AO51" s="4"/>
    </row>
    <row r="52" spans="1:25" ht="12.75">
      <c r="A52" s="7" t="s">
        <v>0</v>
      </c>
      <c r="B52" s="7">
        <f aca="true" t="shared" si="12" ref="B52:S52">AVERAGE(B40:B51)</f>
        <v>12.816666666666665</v>
      </c>
      <c r="C52" s="7">
        <f t="shared" si="12"/>
        <v>12.825000000000001</v>
      </c>
      <c r="D52" s="7">
        <f t="shared" si="12"/>
        <v>12.820833333333333</v>
      </c>
      <c r="E52" s="7">
        <f t="shared" si="12"/>
        <v>14.062499999999998</v>
      </c>
      <c r="F52" s="7">
        <f t="shared" si="12"/>
        <v>13.13</v>
      </c>
      <c r="G52" s="7">
        <f t="shared" si="12"/>
        <v>13.658333333333333</v>
      </c>
      <c r="H52" s="7">
        <f t="shared" si="12"/>
        <v>13.2875</v>
      </c>
      <c r="I52" s="7">
        <f t="shared" si="12"/>
        <v>12.445833333333333</v>
      </c>
      <c r="J52" s="7">
        <f t="shared" si="12"/>
        <v>12.633333333333333</v>
      </c>
      <c r="K52" s="7">
        <f t="shared" si="12"/>
        <v>12.558333333333332</v>
      </c>
      <c r="L52" s="7">
        <f t="shared" si="12"/>
        <v>13.191666666666668</v>
      </c>
      <c r="M52" s="7">
        <f t="shared" si="12"/>
        <v>12.841666666666667</v>
      </c>
      <c r="N52" s="7">
        <f t="shared" si="12"/>
        <v>12.766666666666667</v>
      </c>
      <c r="O52" s="7">
        <f t="shared" si="12"/>
        <v>12.625</v>
      </c>
      <c r="P52" s="7">
        <f t="shared" si="12"/>
        <v>11.679166666666665</v>
      </c>
      <c r="Q52" s="7">
        <f t="shared" si="12"/>
        <v>13.341666666666667</v>
      </c>
      <c r="R52" s="7">
        <f t="shared" si="12"/>
        <v>13.616666666666667</v>
      </c>
      <c r="S52" s="7">
        <f t="shared" si="12"/>
        <v>11.575000000000001</v>
      </c>
      <c r="T52" s="7"/>
      <c r="U52" s="7">
        <f t="shared" si="11"/>
        <v>12.88199074074074</v>
      </c>
      <c r="V52" s="7"/>
      <c r="W52" s="7"/>
      <c r="X52" s="4"/>
      <c r="Y52" s="4"/>
    </row>
    <row r="53" spans="1:25" ht="12.75">
      <c r="A53" s="7"/>
      <c r="B53" s="7"/>
      <c r="C53" s="7"/>
      <c r="D53" s="7"/>
      <c r="E53" s="7"/>
      <c r="F53" s="7"/>
      <c r="G53" s="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"/>
      <c r="Y53" s="4"/>
    </row>
    <row r="54" spans="1:25" ht="12.75">
      <c r="A54" s="4" t="s">
        <v>15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7"/>
      <c r="V54" s="4"/>
      <c r="W54" s="7"/>
      <c r="X54" s="4"/>
      <c r="Y54" s="4"/>
    </row>
    <row r="55" spans="1:25" ht="12.75">
      <c r="A55" s="4"/>
      <c r="B55" s="4">
        <v>95</v>
      </c>
      <c r="C55" s="4">
        <v>96</v>
      </c>
      <c r="D55" s="4">
        <v>97</v>
      </c>
      <c r="E55" s="4">
        <v>98</v>
      </c>
      <c r="F55" s="4">
        <v>99</v>
      </c>
      <c r="G55" s="4">
        <v>2000</v>
      </c>
      <c r="H55" s="4">
        <v>2001</v>
      </c>
      <c r="I55" s="4">
        <v>2002</v>
      </c>
      <c r="J55" s="4">
        <v>2003</v>
      </c>
      <c r="K55" s="4">
        <v>2004</v>
      </c>
      <c r="L55" s="4">
        <v>2005</v>
      </c>
      <c r="M55" s="4">
        <v>2006</v>
      </c>
      <c r="N55" s="4">
        <v>2007</v>
      </c>
      <c r="O55" s="4">
        <v>2008</v>
      </c>
      <c r="P55" s="4">
        <v>2009</v>
      </c>
      <c r="Q55" s="4">
        <v>2010</v>
      </c>
      <c r="R55" s="4">
        <v>2011</v>
      </c>
      <c r="S55" s="4">
        <v>2012</v>
      </c>
      <c r="T55" s="4">
        <v>2013</v>
      </c>
      <c r="U55" s="4" t="s">
        <v>0</v>
      </c>
      <c r="V55" s="3" t="s">
        <v>70</v>
      </c>
      <c r="W55" s="7"/>
      <c r="X55" s="4"/>
      <c r="Y55" s="4"/>
    </row>
    <row r="56" spans="1:25" ht="12.75">
      <c r="A56" s="4" t="s">
        <v>1</v>
      </c>
      <c r="B56" s="4">
        <v>30.6</v>
      </c>
      <c r="C56" s="4">
        <v>28.6</v>
      </c>
      <c r="D56" s="7">
        <v>32.9</v>
      </c>
      <c r="E56" s="4">
        <v>32.9</v>
      </c>
      <c r="F56" s="4">
        <v>34.5</v>
      </c>
      <c r="G56" s="4">
        <v>28.1</v>
      </c>
      <c r="H56" s="4">
        <v>33.7</v>
      </c>
      <c r="I56" s="4">
        <v>28.3</v>
      </c>
      <c r="J56" s="4">
        <v>29.6</v>
      </c>
      <c r="K56" s="4">
        <v>30.6</v>
      </c>
      <c r="L56" s="4">
        <v>29</v>
      </c>
      <c r="M56" s="4">
        <v>33.5</v>
      </c>
      <c r="N56" s="4">
        <v>32.6</v>
      </c>
      <c r="O56" s="4">
        <v>32.5</v>
      </c>
      <c r="P56" s="4">
        <v>31.4</v>
      </c>
      <c r="Q56" s="4">
        <v>31.3</v>
      </c>
      <c r="R56" s="4">
        <v>30</v>
      </c>
      <c r="S56" s="4">
        <v>26.9</v>
      </c>
      <c r="T56" s="4">
        <v>31.1</v>
      </c>
      <c r="U56" s="7">
        <f aca="true" t="shared" si="13" ref="U56:U61">AVERAGE(B56:T56)</f>
        <v>30.952631578947376</v>
      </c>
      <c r="V56" s="7">
        <f aca="true" t="shared" si="14" ref="V56:V61">MAX(B56:T56)</f>
        <v>34.5</v>
      </c>
      <c r="W56" s="7"/>
      <c r="X56" s="4"/>
      <c r="Y56" s="4"/>
    </row>
    <row r="57" spans="1:25" ht="12.75">
      <c r="A57" s="4" t="s">
        <v>2</v>
      </c>
      <c r="B57" s="4">
        <v>27.3</v>
      </c>
      <c r="C57" s="4">
        <v>31</v>
      </c>
      <c r="D57" s="7">
        <v>31.8</v>
      </c>
      <c r="E57" s="4">
        <v>34.5</v>
      </c>
      <c r="F57" s="4">
        <v>29.8</v>
      </c>
      <c r="G57" s="4">
        <v>33</v>
      </c>
      <c r="H57" s="4">
        <v>35.4</v>
      </c>
      <c r="I57" s="4">
        <v>25.1</v>
      </c>
      <c r="J57" s="4">
        <v>31.3</v>
      </c>
      <c r="K57" s="4">
        <v>29.7</v>
      </c>
      <c r="L57" s="4">
        <v>31</v>
      </c>
      <c r="M57" s="4">
        <v>30.3</v>
      </c>
      <c r="N57" s="4">
        <v>31.2</v>
      </c>
      <c r="O57" s="4">
        <v>28.8</v>
      </c>
      <c r="P57" s="4">
        <v>31.2</v>
      </c>
      <c r="Q57" s="4">
        <v>28</v>
      </c>
      <c r="R57" s="4">
        <v>34.2</v>
      </c>
      <c r="S57" s="4">
        <v>26.7</v>
      </c>
      <c r="T57" s="4">
        <v>27.7</v>
      </c>
      <c r="U57" s="7">
        <f t="shared" si="13"/>
        <v>30.421052631578952</v>
      </c>
      <c r="V57" s="7">
        <f t="shared" si="14"/>
        <v>35.4</v>
      </c>
      <c r="W57" s="7"/>
      <c r="X57" s="4"/>
      <c r="Y57" s="4"/>
    </row>
    <row r="58" spans="1:22" ht="12.75">
      <c r="A58" s="4" t="s">
        <v>3</v>
      </c>
      <c r="B58" s="4">
        <v>25.7</v>
      </c>
      <c r="C58" s="4">
        <v>27.8</v>
      </c>
      <c r="D58" s="7">
        <v>31.8</v>
      </c>
      <c r="E58" s="4">
        <v>28.8</v>
      </c>
      <c r="F58" s="4">
        <v>28.6</v>
      </c>
      <c r="G58" s="4">
        <v>28.8</v>
      </c>
      <c r="H58" s="4">
        <v>29.7</v>
      </c>
      <c r="I58" s="4">
        <v>27.2</v>
      </c>
      <c r="J58" s="4">
        <v>27.2</v>
      </c>
      <c r="K58" s="4">
        <v>26.1</v>
      </c>
      <c r="L58" s="4">
        <v>27.7</v>
      </c>
      <c r="M58" s="4">
        <v>27.4</v>
      </c>
      <c r="N58" s="4">
        <v>29.7</v>
      </c>
      <c r="O58" s="4">
        <v>28.2</v>
      </c>
      <c r="P58" s="4">
        <v>26.1</v>
      </c>
      <c r="Q58" s="4">
        <v>28.2</v>
      </c>
      <c r="R58" s="4">
        <v>27.6</v>
      </c>
      <c r="S58" s="4">
        <v>25.1</v>
      </c>
      <c r="T58" s="4">
        <v>27.1</v>
      </c>
      <c r="U58" s="7">
        <f t="shared" si="13"/>
        <v>27.831578947368417</v>
      </c>
      <c r="V58" s="7">
        <f t="shared" si="14"/>
        <v>31.8</v>
      </c>
    </row>
    <row r="59" spans="1:22" ht="12.75">
      <c r="A59" s="4" t="s">
        <v>4</v>
      </c>
      <c r="B59" s="4">
        <v>23.6</v>
      </c>
      <c r="C59" s="4">
        <v>24.3</v>
      </c>
      <c r="D59" s="7">
        <v>25.5</v>
      </c>
      <c r="E59" s="4">
        <v>24.4</v>
      </c>
      <c r="F59" s="4"/>
      <c r="G59" s="4">
        <v>25.4</v>
      </c>
      <c r="H59" s="4">
        <v>25.2</v>
      </c>
      <c r="I59" s="4">
        <v>24</v>
      </c>
      <c r="J59" s="4">
        <v>21.8</v>
      </c>
      <c r="K59" s="4">
        <v>24</v>
      </c>
      <c r="L59" s="4">
        <v>23.3</v>
      </c>
      <c r="M59" s="4">
        <v>24.2</v>
      </c>
      <c r="N59" s="4">
        <v>24</v>
      </c>
      <c r="O59" s="4">
        <v>24.6</v>
      </c>
      <c r="P59" s="4">
        <v>22.9</v>
      </c>
      <c r="Q59" s="4">
        <v>25.1</v>
      </c>
      <c r="R59" s="4">
        <v>22</v>
      </c>
      <c r="S59" s="4">
        <v>23.2</v>
      </c>
      <c r="T59" s="4">
        <v>25.2</v>
      </c>
      <c r="U59" s="7">
        <f t="shared" si="13"/>
        <v>24.03888888888889</v>
      </c>
      <c r="V59" s="7">
        <f t="shared" si="14"/>
        <v>25.5</v>
      </c>
    </row>
    <row r="60" spans="1:22" ht="12.75">
      <c r="A60" s="4" t="s">
        <v>5</v>
      </c>
      <c r="B60" s="4">
        <v>20.9</v>
      </c>
      <c r="C60" s="4">
        <v>22.6</v>
      </c>
      <c r="D60" s="7">
        <v>21.7</v>
      </c>
      <c r="E60" s="4">
        <v>23.1</v>
      </c>
      <c r="F60" s="4">
        <v>22.7</v>
      </c>
      <c r="G60" s="4">
        <v>19.9</v>
      </c>
      <c r="H60" s="4">
        <v>24.4</v>
      </c>
      <c r="I60" s="4">
        <v>22.8</v>
      </c>
      <c r="J60" s="4">
        <v>21.2</v>
      </c>
      <c r="K60" s="4">
        <v>21.2</v>
      </c>
      <c r="L60" s="4">
        <v>20.7</v>
      </c>
      <c r="M60" s="4">
        <v>18.8</v>
      </c>
      <c r="N60" s="4">
        <v>22.8</v>
      </c>
      <c r="O60" s="4">
        <v>17.4</v>
      </c>
      <c r="P60" s="4">
        <v>18.9</v>
      </c>
      <c r="Q60" s="4">
        <v>21.8</v>
      </c>
      <c r="R60" s="4">
        <v>21.4</v>
      </c>
      <c r="S60" s="4">
        <v>18.4</v>
      </c>
      <c r="T60" s="4">
        <v>20.7</v>
      </c>
      <c r="U60" s="7">
        <f t="shared" si="13"/>
        <v>21.12631578947368</v>
      </c>
      <c r="V60" s="7">
        <f t="shared" si="14"/>
        <v>24.4</v>
      </c>
    </row>
    <row r="61" spans="1:22" ht="12.75">
      <c r="A61" s="4" t="s">
        <v>6</v>
      </c>
      <c r="B61" s="4">
        <v>18</v>
      </c>
      <c r="C61" s="4">
        <v>16.4</v>
      </c>
      <c r="D61" s="7">
        <v>18.5</v>
      </c>
      <c r="E61" s="4">
        <v>19.5</v>
      </c>
      <c r="F61" s="4">
        <v>19.1</v>
      </c>
      <c r="G61" s="4">
        <v>16.2</v>
      </c>
      <c r="H61" s="4">
        <v>18.4</v>
      </c>
      <c r="I61" s="4">
        <v>19.3</v>
      </c>
      <c r="J61" s="4">
        <v>21</v>
      </c>
      <c r="K61" s="4">
        <v>18.8</v>
      </c>
      <c r="L61" s="4">
        <v>17.3</v>
      </c>
      <c r="M61" s="4">
        <v>17.6</v>
      </c>
      <c r="N61" s="4">
        <v>17.7</v>
      </c>
      <c r="O61" s="4">
        <v>19.9</v>
      </c>
      <c r="P61" s="4">
        <v>16.2</v>
      </c>
      <c r="Q61" s="4">
        <v>18.4</v>
      </c>
      <c r="R61" s="4">
        <v>20.3</v>
      </c>
      <c r="S61" s="4">
        <v>16.7</v>
      </c>
      <c r="T61" s="4">
        <v>18</v>
      </c>
      <c r="U61" s="7">
        <f t="shared" si="13"/>
        <v>18.27894736842105</v>
      </c>
      <c r="V61" s="7">
        <f t="shared" si="14"/>
        <v>21</v>
      </c>
    </row>
    <row r="62" spans="1:22" ht="12.75">
      <c r="A62" s="4" t="s">
        <v>7</v>
      </c>
      <c r="B62" s="4">
        <v>15</v>
      </c>
      <c r="C62" s="4">
        <v>16.7</v>
      </c>
      <c r="D62" s="7">
        <v>16.4</v>
      </c>
      <c r="E62" s="4">
        <v>17.9</v>
      </c>
      <c r="F62" s="4">
        <v>18.5</v>
      </c>
      <c r="G62" s="4">
        <v>16.7</v>
      </c>
      <c r="H62" s="4">
        <v>17</v>
      </c>
      <c r="I62" s="4">
        <v>18.1</v>
      </c>
      <c r="J62" s="4">
        <v>16.5</v>
      </c>
      <c r="K62" s="4">
        <v>16.8</v>
      </c>
      <c r="L62" s="4">
        <v>18.2</v>
      </c>
      <c r="M62" s="4">
        <v>17.1</v>
      </c>
      <c r="N62" s="4">
        <v>17.9</v>
      </c>
      <c r="O62" s="4">
        <v>17.3</v>
      </c>
      <c r="P62" s="4">
        <v>16</v>
      </c>
      <c r="Q62" s="4">
        <v>16.5</v>
      </c>
      <c r="R62" s="4">
        <v>15.5</v>
      </c>
      <c r="S62" s="4">
        <v>16.2</v>
      </c>
      <c r="T62" s="4">
        <v>16.9</v>
      </c>
      <c r="U62" s="7">
        <f>AVERAGE(B62:T62)</f>
        <v>16.905263157894737</v>
      </c>
      <c r="V62" s="7">
        <f>MAX(B62:T62)</f>
        <v>18.5</v>
      </c>
    </row>
    <row r="63" spans="1:22" ht="12.75">
      <c r="A63" s="4" t="s">
        <v>8</v>
      </c>
      <c r="B63" s="4">
        <v>19.4</v>
      </c>
      <c r="C63" s="4">
        <v>17.9</v>
      </c>
      <c r="D63" s="7">
        <v>19.3</v>
      </c>
      <c r="E63" s="4">
        <v>17.4</v>
      </c>
      <c r="F63" s="4">
        <v>19.2</v>
      </c>
      <c r="G63" s="4">
        <v>18.3</v>
      </c>
      <c r="H63" s="4">
        <v>19</v>
      </c>
      <c r="I63" s="4">
        <v>20</v>
      </c>
      <c r="J63" s="4">
        <v>16.1</v>
      </c>
      <c r="K63" s="4">
        <v>19.6</v>
      </c>
      <c r="L63" s="4">
        <v>19.3</v>
      </c>
      <c r="M63" s="4">
        <v>20.5</v>
      </c>
      <c r="N63" s="4">
        <v>17.6</v>
      </c>
      <c r="O63" s="4">
        <v>17</v>
      </c>
      <c r="P63" s="4">
        <v>18.1</v>
      </c>
      <c r="Q63" s="4">
        <v>17.9</v>
      </c>
      <c r="R63" s="4">
        <v>21.5</v>
      </c>
      <c r="S63" s="4">
        <v>17.6</v>
      </c>
      <c r="T63" s="4">
        <v>18.5</v>
      </c>
      <c r="U63" s="7">
        <f>AVERAGE(B63:T63)</f>
        <v>18.642105263157898</v>
      </c>
      <c r="V63" s="7">
        <f>MAX(B63:T63)</f>
        <v>21.5</v>
      </c>
    </row>
    <row r="64" spans="1:22" ht="12.75">
      <c r="A64" s="4" t="s">
        <v>9</v>
      </c>
      <c r="B64" s="4">
        <v>22.2</v>
      </c>
      <c r="C64" s="4">
        <v>23.3</v>
      </c>
      <c r="D64" s="7">
        <v>19.2</v>
      </c>
      <c r="E64" s="4">
        <v>22.9</v>
      </c>
      <c r="F64" s="4">
        <v>20.3</v>
      </c>
      <c r="G64" s="4">
        <v>23.2</v>
      </c>
      <c r="H64" s="4">
        <v>22.6</v>
      </c>
      <c r="I64" s="4">
        <v>22.3</v>
      </c>
      <c r="J64" s="4">
        <v>21.7</v>
      </c>
      <c r="K64" s="4">
        <v>21</v>
      </c>
      <c r="L64" s="4">
        <v>21.6</v>
      </c>
      <c r="M64" s="4">
        <v>21.7</v>
      </c>
      <c r="N64" s="4">
        <v>19.1</v>
      </c>
      <c r="O64" s="4">
        <v>21.5</v>
      </c>
      <c r="P64" s="4">
        <v>20.3</v>
      </c>
      <c r="Q64" s="4">
        <v>20.2</v>
      </c>
      <c r="R64" s="4">
        <v>18.7</v>
      </c>
      <c r="S64" s="4">
        <v>22.4</v>
      </c>
      <c r="T64" s="4"/>
      <c r="U64" s="7">
        <f>AVERAGE(B64:S64)</f>
        <v>21.344444444444445</v>
      </c>
      <c r="V64" s="7">
        <f>MAX(B64:S64)</f>
        <v>23.3</v>
      </c>
    </row>
    <row r="65" spans="1:22" ht="12.75">
      <c r="A65" s="4" t="s">
        <v>10</v>
      </c>
      <c r="B65" s="4">
        <v>23</v>
      </c>
      <c r="C65" s="4">
        <v>25.2</v>
      </c>
      <c r="D65" s="7">
        <v>25.1</v>
      </c>
      <c r="E65" s="4">
        <v>22.3</v>
      </c>
      <c r="F65" s="4">
        <v>24.4</v>
      </c>
      <c r="G65" s="4">
        <v>22.9</v>
      </c>
      <c r="H65" s="4">
        <v>23.3</v>
      </c>
      <c r="I65" s="4">
        <v>22.5</v>
      </c>
      <c r="J65" s="4">
        <v>22.7</v>
      </c>
      <c r="K65" s="4">
        <v>28.2</v>
      </c>
      <c r="L65" s="4">
        <v>24.1</v>
      </c>
      <c r="M65" s="4">
        <v>26.7</v>
      </c>
      <c r="N65" s="4">
        <v>24.2</v>
      </c>
      <c r="O65" s="4">
        <v>26.1</v>
      </c>
      <c r="P65" s="4">
        <v>22.3</v>
      </c>
      <c r="Q65" s="4">
        <v>21.9</v>
      </c>
      <c r="R65" s="4">
        <v>23.7</v>
      </c>
      <c r="S65" s="4">
        <v>22.1</v>
      </c>
      <c r="T65" s="4"/>
      <c r="U65" s="7">
        <f>AVERAGE(B65:S65)</f>
        <v>23.927777777777777</v>
      </c>
      <c r="V65" s="7">
        <f>MAX(B65:S65)</f>
        <v>28.2</v>
      </c>
    </row>
    <row r="66" spans="1:22" ht="12.75">
      <c r="A66" s="4" t="s">
        <v>11</v>
      </c>
      <c r="B66" s="4">
        <v>27.7</v>
      </c>
      <c r="C66" s="4">
        <v>27.8</v>
      </c>
      <c r="D66" s="7">
        <v>31.8</v>
      </c>
      <c r="E66" s="4">
        <v>25</v>
      </c>
      <c r="F66" s="4">
        <v>27.2</v>
      </c>
      <c r="G66" s="4"/>
      <c r="H66" s="4">
        <v>26.6</v>
      </c>
      <c r="I66" s="4">
        <v>27</v>
      </c>
      <c r="J66" s="4">
        <v>28.9</v>
      </c>
      <c r="K66" s="4">
        <v>26.1</v>
      </c>
      <c r="L66" s="4">
        <v>30.2</v>
      </c>
      <c r="M66" s="4">
        <v>25</v>
      </c>
      <c r="N66" s="4">
        <v>31.8</v>
      </c>
      <c r="O66" s="4">
        <v>27</v>
      </c>
      <c r="P66" s="4">
        <v>24.8</v>
      </c>
      <c r="Q66" s="4">
        <v>29.9</v>
      </c>
      <c r="R66" s="4">
        <v>25.5</v>
      </c>
      <c r="S66" s="4">
        <v>28.4</v>
      </c>
      <c r="T66" s="4"/>
      <c r="U66" s="7">
        <f>AVERAGE(B66:S66)</f>
        <v>27.688235294117646</v>
      </c>
      <c r="V66" s="7">
        <f>MAX(B66:S66)</f>
        <v>31.8</v>
      </c>
    </row>
    <row r="67" spans="1:22" ht="12.75">
      <c r="A67" s="4" t="s">
        <v>12</v>
      </c>
      <c r="B67" s="4">
        <v>31.5</v>
      </c>
      <c r="C67" s="4">
        <v>29.2</v>
      </c>
      <c r="D67" s="7">
        <v>29.3</v>
      </c>
      <c r="E67" s="7">
        <v>33</v>
      </c>
      <c r="F67" s="4">
        <v>25.1</v>
      </c>
      <c r="G67" s="4">
        <v>33.9</v>
      </c>
      <c r="H67" s="4">
        <v>26.7</v>
      </c>
      <c r="I67" s="4">
        <v>27.1</v>
      </c>
      <c r="J67" s="4">
        <v>30.2</v>
      </c>
      <c r="K67" s="4">
        <v>25.9</v>
      </c>
      <c r="L67" s="4">
        <v>30.7</v>
      </c>
      <c r="M67" s="4">
        <v>31.4</v>
      </c>
      <c r="N67" s="4">
        <v>28</v>
      </c>
      <c r="O67" s="4">
        <v>29.6</v>
      </c>
      <c r="P67" s="4">
        <v>29.4</v>
      </c>
      <c r="Q67" s="4">
        <v>28.5</v>
      </c>
      <c r="R67" s="4">
        <v>27.1</v>
      </c>
      <c r="S67" s="4">
        <v>30.5</v>
      </c>
      <c r="T67" s="4"/>
      <c r="U67" s="7">
        <f>AVERAGE(B67:S67)</f>
        <v>29.283333333333328</v>
      </c>
      <c r="V67" s="7">
        <f>MAX(B67:S67)</f>
        <v>33.9</v>
      </c>
    </row>
    <row r="68" spans="1:21" ht="12.75">
      <c r="A68" s="7" t="s">
        <v>0</v>
      </c>
      <c r="B68" s="7">
        <f aca="true" t="shared" si="15" ref="B68:S68">AVERAGE(B56:B67)</f>
        <v>23.741666666666664</v>
      </c>
      <c r="C68" s="7">
        <f t="shared" si="15"/>
        <v>24.233333333333334</v>
      </c>
      <c r="D68" s="7">
        <f t="shared" si="15"/>
        <v>25.275000000000002</v>
      </c>
      <c r="E68" s="7">
        <f t="shared" si="15"/>
        <v>25.14166666666667</v>
      </c>
      <c r="F68" s="7">
        <f t="shared" si="15"/>
        <v>24.490909090909096</v>
      </c>
      <c r="G68" s="7">
        <f t="shared" si="15"/>
        <v>24.218181818181815</v>
      </c>
      <c r="H68" s="7">
        <f t="shared" si="15"/>
        <v>25.166666666666668</v>
      </c>
      <c r="I68" s="7">
        <f t="shared" si="15"/>
        <v>23.64166666666667</v>
      </c>
      <c r="J68" s="7">
        <f t="shared" si="15"/>
        <v>24.016666666666662</v>
      </c>
      <c r="K68" s="7">
        <f t="shared" si="15"/>
        <v>24</v>
      </c>
      <c r="L68" s="7">
        <f t="shared" si="15"/>
        <v>24.424999999999997</v>
      </c>
      <c r="M68" s="7">
        <f t="shared" si="15"/>
        <v>24.516666666666662</v>
      </c>
      <c r="N68" s="7">
        <f t="shared" si="15"/>
        <v>24.716666666666665</v>
      </c>
      <c r="O68" s="7">
        <f t="shared" si="15"/>
        <v>24.158333333333335</v>
      </c>
      <c r="P68" s="7">
        <f t="shared" si="15"/>
        <v>23.133333333333336</v>
      </c>
      <c r="Q68" s="7">
        <f t="shared" si="15"/>
        <v>23.974999999999998</v>
      </c>
      <c r="R68" s="7">
        <f t="shared" si="15"/>
        <v>23.958333333333332</v>
      </c>
      <c r="S68" s="7">
        <f t="shared" si="15"/>
        <v>22.849999999999994</v>
      </c>
      <c r="T68" s="7"/>
      <c r="U68" s="7">
        <f>AVERAGE(B68:S68)</f>
        <v>24.203282828282827</v>
      </c>
    </row>
    <row r="69" spans="1:2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4" t="s">
        <v>52</v>
      </c>
      <c r="U70" s="4"/>
    </row>
    <row r="71" spans="1:21" ht="12.75">
      <c r="A71" s="4"/>
      <c r="U71" s="4"/>
    </row>
    <row r="72" spans="1:21" ht="12.75">
      <c r="A72" s="4" t="s">
        <v>16</v>
      </c>
      <c r="B72" s="4"/>
      <c r="C72" s="4"/>
      <c r="D72" s="4"/>
      <c r="E72" s="4"/>
      <c r="F72" s="4"/>
      <c r="G72" s="4"/>
      <c r="H72" s="4"/>
      <c r="I72" s="4"/>
      <c r="J72" s="4"/>
      <c r="K72" s="7"/>
      <c r="L72" s="7"/>
      <c r="M72" s="7"/>
      <c r="N72" s="7"/>
      <c r="O72" s="7"/>
      <c r="P72" s="7"/>
      <c r="Q72" s="7"/>
      <c r="R72" s="7"/>
      <c r="S72" s="7"/>
      <c r="T72" s="7"/>
      <c r="U72" s="4"/>
    </row>
    <row r="73" spans="1:22" ht="12.75">
      <c r="A73" s="4"/>
      <c r="B73" s="4">
        <v>95</v>
      </c>
      <c r="C73" s="4">
        <v>96</v>
      </c>
      <c r="D73" s="4">
        <v>97</v>
      </c>
      <c r="E73" s="4">
        <v>98</v>
      </c>
      <c r="F73" s="4">
        <v>99</v>
      </c>
      <c r="G73" s="4">
        <v>2000</v>
      </c>
      <c r="H73" s="4">
        <v>2001</v>
      </c>
      <c r="I73" s="4">
        <v>2002</v>
      </c>
      <c r="J73" s="4">
        <v>2003</v>
      </c>
      <c r="K73" s="4">
        <v>2004</v>
      </c>
      <c r="L73" s="4">
        <v>2005</v>
      </c>
      <c r="M73" s="4">
        <v>2006</v>
      </c>
      <c r="N73" s="4">
        <v>2007</v>
      </c>
      <c r="O73" s="4">
        <v>2008</v>
      </c>
      <c r="P73" s="4">
        <v>2009</v>
      </c>
      <c r="Q73" s="4">
        <v>2010</v>
      </c>
      <c r="R73" s="4">
        <v>2011</v>
      </c>
      <c r="S73" s="4">
        <v>2012</v>
      </c>
      <c r="T73" s="4">
        <v>2013</v>
      </c>
      <c r="U73" s="4" t="s">
        <v>0</v>
      </c>
      <c r="V73" s="2" t="s">
        <v>71</v>
      </c>
    </row>
    <row r="74" spans="1:22" ht="12.75">
      <c r="A74" s="4" t="s">
        <v>1</v>
      </c>
      <c r="B74" s="4">
        <v>1.9</v>
      </c>
      <c r="C74" s="4">
        <v>8.2</v>
      </c>
      <c r="D74" s="4">
        <v>5.1</v>
      </c>
      <c r="E74" s="4">
        <v>5.2</v>
      </c>
      <c r="F74" s="4">
        <v>8.6</v>
      </c>
      <c r="G74" s="4">
        <v>3.2</v>
      </c>
      <c r="H74" s="4">
        <v>3.2</v>
      </c>
      <c r="I74" s="4">
        <v>4.1</v>
      </c>
      <c r="J74" s="4">
        <v>2.3</v>
      </c>
      <c r="K74" s="4">
        <v>8.3</v>
      </c>
      <c r="L74" s="4">
        <v>5.7</v>
      </c>
      <c r="M74" s="4">
        <v>5.5</v>
      </c>
      <c r="N74" s="4">
        <v>2.3</v>
      </c>
      <c r="O74" s="4">
        <v>7.1</v>
      </c>
      <c r="P74" s="4">
        <v>3.1</v>
      </c>
      <c r="Q74" s="4">
        <v>7.6</v>
      </c>
      <c r="R74" s="4">
        <v>5.4</v>
      </c>
      <c r="S74" s="4">
        <v>2.5</v>
      </c>
      <c r="T74" s="4">
        <v>2.8</v>
      </c>
      <c r="U74" s="7">
        <f aca="true" t="shared" si="16" ref="U74:U79">AVERAGE(B74:T74)</f>
        <v>4.847368421052631</v>
      </c>
      <c r="V74" s="17">
        <f>MIN(B74:T74)</f>
        <v>1.9</v>
      </c>
    </row>
    <row r="75" spans="1:22" ht="12.75">
      <c r="A75" s="4" t="s">
        <v>2</v>
      </c>
      <c r="B75" s="4">
        <v>6.5</v>
      </c>
      <c r="C75" s="4">
        <v>3.9</v>
      </c>
      <c r="D75" s="4">
        <v>3.6</v>
      </c>
      <c r="E75" s="4">
        <v>9.8</v>
      </c>
      <c r="F75" s="4">
        <v>4.9</v>
      </c>
      <c r="G75" s="4">
        <v>4.7</v>
      </c>
      <c r="H75" s="4">
        <v>6.3</v>
      </c>
      <c r="I75" s="4">
        <v>2.6</v>
      </c>
      <c r="J75" s="4">
        <v>2.2</v>
      </c>
      <c r="K75" s="4">
        <v>3.7</v>
      </c>
      <c r="L75" s="4">
        <v>6.1</v>
      </c>
      <c r="M75" s="4">
        <v>5.3</v>
      </c>
      <c r="N75" s="4">
        <v>5.8</v>
      </c>
      <c r="O75" s="4">
        <v>6.1</v>
      </c>
      <c r="P75" s="4">
        <v>2.3</v>
      </c>
      <c r="Q75" s="4">
        <v>5.3</v>
      </c>
      <c r="R75" s="4">
        <v>4.3</v>
      </c>
      <c r="S75" s="4">
        <v>3.6</v>
      </c>
      <c r="T75" s="4">
        <v>3.8</v>
      </c>
      <c r="U75" s="7">
        <f t="shared" si="16"/>
        <v>4.7789473684210515</v>
      </c>
      <c r="V75" s="17">
        <f aca="true" t="shared" si="17" ref="V75:V85">MIN(B75:T75)</f>
        <v>2.2</v>
      </c>
    </row>
    <row r="76" spans="1:22" ht="12.75">
      <c r="A76" s="4" t="s">
        <v>3</v>
      </c>
      <c r="B76" s="4">
        <v>2.8</v>
      </c>
      <c r="C76" s="4">
        <v>2.8</v>
      </c>
      <c r="D76" s="4">
        <v>3.7</v>
      </c>
      <c r="E76" s="4">
        <v>5.3</v>
      </c>
      <c r="F76" s="4">
        <v>6</v>
      </c>
      <c r="G76" s="4">
        <v>3.7</v>
      </c>
      <c r="H76" s="4">
        <v>3.3</v>
      </c>
      <c r="I76" s="4">
        <v>2.9</v>
      </c>
      <c r="J76" s="4">
        <v>4.6</v>
      </c>
      <c r="K76" s="4">
        <v>2</v>
      </c>
      <c r="L76" s="4">
        <v>4.3</v>
      </c>
      <c r="M76" s="4">
        <v>3.7</v>
      </c>
      <c r="N76" s="4">
        <v>3.5</v>
      </c>
      <c r="O76" s="4">
        <v>5.7</v>
      </c>
      <c r="P76" s="4">
        <v>0.7</v>
      </c>
      <c r="Q76" s="4">
        <v>1.6</v>
      </c>
      <c r="R76" s="4">
        <v>0.8</v>
      </c>
      <c r="S76" s="4">
        <v>2.7</v>
      </c>
      <c r="T76" s="4">
        <v>3.7</v>
      </c>
      <c r="U76" s="7">
        <f t="shared" si="16"/>
        <v>3.357894736842106</v>
      </c>
      <c r="V76" s="17">
        <f t="shared" si="17"/>
        <v>0.7</v>
      </c>
    </row>
    <row r="77" spans="1:22" ht="12.75">
      <c r="A77" s="4" t="s">
        <v>4</v>
      </c>
      <c r="B77" s="4">
        <v>0.2</v>
      </c>
      <c r="C77" s="4">
        <v>1.8</v>
      </c>
      <c r="D77" s="4">
        <v>0</v>
      </c>
      <c r="E77" s="4">
        <v>2.7</v>
      </c>
      <c r="F77" s="4"/>
      <c r="G77" s="4">
        <v>2.2</v>
      </c>
      <c r="H77" s="4">
        <v>2.3</v>
      </c>
      <c r="I77" s="4">
        <v>-2.4</v>
      </c>
      <c r="J77" s="4">
        <v>0.4</v>
      </c>
      <c r="K77" s="4">
        <v>1</v>
      </c>
      <c r="L77" s="4">
        <v>-0.9</v>
      </c>
      <c r="M77" s="4">
        <v>3.8</v>
      </c>
      <c r="N77" s="4">
        <v>1.9</v>
      </c>
      <c r="O77" s="4">
        <v>-0.6</v>
      </c>
      <c r="P77" s="4">
        <v>-0.2</v>
      </c>
      <c r="Q77" s="4">
        <v>0.1</v>
      </c>
      <c r="R77" s="4">
        <v>0.1</v>
      </c>
      <c r="S77" s="4">
        <v>0.3</v>
      </c>
      <c r="T77" s="4">
        <v>-0.1</v>
      </c>
      <c r="U77" s="7">
        <f t="shared" si="16"/>
        <v>0.7</v>
      </c>
      <c r="V77" s="17">
        <f t="shared" si="17"/>
        <v>-2.4</v>
      </c>
    </row>
    <row r="78" spans="1:22" ht="12.75">
      <c r="A78" s="4" t="s">
        <v>5</v>
      </c>
      <c r="B78" s="4">
        <v>-1.3</v>
      </c>
      <c r="C78" s="4">
        <v>-1.4</v>
      </c>
      <c r="D78" s="4">
        <v>1.3</v>
      </c>
      <c r="E78" s="4">
        <v>-1.4</v>
      </c>
      <c r="F78" s="4">
        <v>-0.4</v>
      </c>
      <c r="G78" s="4">
        <v>0.5</v>
      </c>
      <c r="H78" s="4">
        <v>-3.2</v>
      </c>
      <c r="I78" s="4">
        <v>-2.6</v>
      </c>
      <c r="J78" s="4">
        <v>-0.7</v>
      </c>
      <c r="K78" s="4">
        <v>0.8</v>
      </c>
      <c r="L78" s="4">
        <v>-1.2</v>
      </c>
      <c r="M78" s="4">
        <v>1.1</v>
      </c>
      <c r="N78" s="4">
        <v>0.9</v>
      </c>
      <c r="O78" s="4">
        <v>-1.8</v>
      </c>
      <c r="P78" s="4">
        <v>-3.3</v>
      </c>
      <c r="Q78" s="4">
        <v>0.3</v>
      </c>
      <c r="R78" s="4">
        <v>-0.4</v>
      </c>
      <c r="S78" s="4">
        <v>-4.2</v>
      </c>
      <c r="T78" s="4">
        <v>-2</v>
      </c>
      <c r="U78" s="7">
        <f t="shared" si="16"/>
        <v>-1</v>
      </c>
      <c r="V78" s="17">
        <f t="shared" si="17"/>
        <v>-4.2</v>
      </c>
    </row>
    <row r="79" spans="1:22" ht="12.75">
      <c r="A79" s="4" t="s">
        <v>6</v>
      </c>
      <c r="B79" s="4">
        <v>-2.5</v>
      </c>
      <c r="C79" s="4">
        <v>-4</v>
      </c>
      <c r="D79" s="4">
        <v>-2</v>
      </c>
      <c r="E79" s="4">
        <v>-2.5</v>
      </c>
      <c r="F79" s="4">
        <v>-3.7</v>
      </c>
      <c r="G79" s="4">
        <v>0.1</v>
      </c>
      <c r="H79" s="4">
        <v>-2.4</v>
      </c>
      <c r="I79" s="4">
        <v>-2.5</v>
      </c>
      <c r="J79" s="4">
        <v>-1.8</v>
      </c>
      <c r="K79" s="4">
        <v>-2.8</v>
      </c>
      <c r="L79" s="4">
        <v>-3.7</v>
      </c>
      <c r="M79" s="4">
        <v>-1.5</v>
      </c>
      <c r="N79" s="4">
        <v>-3.6</v>
      </c>
      <c r="O79" s="4">
        <v>-4.2</v>
      </c>
      <c r="P79" s="4">
        <v>-4.7</v>
      </c>
      <c r="Q79" s="4">
        <v>-2.2</v>
      </c>
      <c r="R79" s="4">
        <v>-1.9</v>
      </c>
      <c r="S79" s="4">
        <v>-4.4</v>
      </c>
      <c r="T79" s="4">
        <v>-2.8</v>
      </c>
      <c r="U79" s="7">
        <f t="shared" si="16"/>
        <v>-2.794736842105263</v>
      </c>
      <c r="V79" s="17">
        <f t="shared" si="17"/>
        <v>-4.7</v>
      </c>
    </row>
    <row r="80" spans="1:22" ht="12.75">
      <c r="A80" s="4" t="s">
        <v>7</v>
      </c>
      <c r="B80" s="4">
        <v>-3.1</v>
      </c>
      <c r="C80" s="4">
        <v>-2.9</v>
      </c>
      <c r="D80" s="4">
        <v>-1.5</v>
      </c>
      <c r="E80" s="4">
        <v>-0.8</v>
      </c>
      <c r="F80" s="4">
        <v>-2.8</v>
      </c>
      <c r="G80" s="4">
        <v>1.4</v>
      </c>
      <c r="H80" s="4">
        <v>-4.5</v>
      </c>
      <c r="I80" s="4">
        <v>-3.5</v>
      </c>
      <c r="J80" s="4">
        <v>-4.5</v>
      </c>
      <c r="K80" s="4">
        <v>-2.7</v>
      </c>
      <c r="L80" s="4">
        <v>-4.2</v>
      </c>
      <c r="M80" s="4">
        <v>-1.6</v>
      </c>
      <c r="N80" s="4">
        <v>-2.9</v>
      </c>
      <c r="O80" s="4">
        <v>-3.1</v>
      </c>
      <c r="P80" s="4">
        <v>-2.6</v>
      </c>
      <c r="Q80" s="4">
        <v>-3.8</v>
      </c>
      <c r="R80" s="4">
        <v>-4.7</v>
      </c>
      <c r="S80" s="4">
        <v>-2.6</v>
      </c>
      <c r="T80" s="4">
        <v>-3.1</v>
      </c>
      <c r="U80" s="7">
        <f>AVERAGE(B80:T80)</f>
        <v>-2.815789473684211</v>
      </c>
      <c r="V80" s="17">
        <f t="shared" si="17"/>
        <v>-4.7</v>
      </c>
    </row>
    <row r="81" spans="1:22" ht="12.75">
      <c r="A81" s="4" t="s">
        <v>8</v>
      </c>
      <c r="B81" s="4">
        <v>-2.6</v>
      </c>
      <c r="C81" s="4">
        <v>-2.7</v>
      </c>
      <c r="D81" s="4">
        <v>-3.3</v>
      </c>
      <c r="E81" s="4">
        <v>-2.1</v>
      </c>
      <c r="F81" s="4">
        <v>-2.2</v>
      </c>
      <c r="G81" s="4">
        <v>-0.2</v>
      </c>
      <c r="H81" s="4">
        <v>0</v>
      </c>
      <c r="I81" s="4">
        <v>-4.1</v>
      </c>
      <c r="J81" s="4">
        <v>-2.1</v>
      </c>
      <c r="K81" s="4">
        <v>-3.7</v>
      </c>
      <c r="L81" s="4">
        <v>-1.3</v>
      </c>
      <c r="M81" s="4">
        <v>-3.3</v>
      </c>
      <c r="N81" s="4">
        <v>-1.6</v>
      </c>
      <c r="O81" s="4">
        <v>-3.3</v>
      </c>
      <c r="P81" s="4">
        <v>-2</v>
      </c>
      <c r="Q81" s="4">
        <v>-0.7</v>
      </c>
      <c r="R81" s="4">
        <v>-3.9</v>
      </c>
      <c r="S81" s="4">
        <v>-0.7</v>
      </c>
      <c r="T81" s="4">
        <v>0</v>
      </c>
      <c r="U81" s="7">
        <f>AVERAGE(B81:T81)</f>
        <v>-2.094736842105264</v>
      </c>
      <c r="V81" s="17">
        <f t="shared" si="17"/>
        <v>-4.1</v>
      </c>
    </row>
    <row r="82" spans="1:22" ht="12.75">
      <c r="A82" s="4" t="s">
        <v>9</v>
      </c>
      <c r="B82" s="4">
        <v>-1.2</v>
      </c>
      <c r="C82" s="4">
        <v>-0.1</v>
      </c>
      <c r="D82" s="4">
        <v>-1.4</v>
      </c>
      <c r="E82" s="4">
        <v>0.2</v>
      </c>
      <c r="F82" s="4">
        <v>-1.7</v>
      </c>
      <c r="G82" s="4">
        <v>0.9</v>
      </c>
      <c r="H82" s="4">
        <v>-1</v>
      </c>
      <c r="I82" s="4">
        <v>-1.1</v>
      </c>
      <c r="J82" s="4">
        <v>-0.7</v>
      </c>
      <c r="K82" s="4">
        <v>-1</v>
      </c>
      <c r="L82" s="4">
        <v>-1</v>
      </c>
      <c r="M82" s="4">
        <v>-0.5</v>
      </c>
      <c r="N82" s="4">
        <v>-2.4</v>
      </c>
      <c r="O82" s="4">
        <v>-2.1</v>
      </c>
      <c r="P82" s="4">
        <v>-3.6</v>
      </c>
      <c r="Q82" s="4">
        <v>-1.8</v>
      </c>
      <c r="R82" s="4">
        <v>-0.2</v>
      </c>
      <c r="S82" s="4">
        <v>-2.4</v>
      </c>
      <c r="T82" s="4"/>
      <c r="U82" s="7">
        <f aca="true" t="shared" si="18" ref="U81:U86">AVERAGE(B82:S82)</f>
        <v>-1.1722222222222223</v>
      </c>
      <c r="V82" s="17">
        <f t="shared" si="17"/>
        <v>-3.6</v>
      </c>
    </row>
    <row r="83" spans="1:22" ht="12.75">
      <c r="A83" s="4" t="s">
        <v>10</v>
      </c>
      <c r="B83" s="4">
        <v>-1.1</v>
      </c>
      <c r="C83" s="4">
        <v>0.7</v>
      </c>
      <c r="D83" s="4">
        <v>-0.4</v>
      </c>
      <c r="E83" s="4">
        <v>0.8</v>
      </c>
      <c r="F83" s="4">
        <v>0.5</v>
      </c>
      <c r="G83" s="4">
        <v>0.5</v>
      </c>
      <c r="H83" s="4">
        <v>-1.5</v>
      </c>
      <c r="I83" s="4">
        <v>-3.6</v>
      </c>
      <c r="J83" s="4">
        <v>-1.8</v>
      </c>
      <c r="K83" s="4">
        <v>-1.2</v>
      </c>
      <c r="L83" s="4">
        <v>-1.8</v>
      </c>
      <c r="M83" s="4">
        <v>-1.1</v>
      </c>
      <c r="N83" s="4">
        <v>-2.1</v>
      </c>
      <c r="O83" s="4">
        <v>0.7</v>
      </c>
      <c r="P83" s="4">
        <v>-0.5</v>
      </c>
      <c r="Q83" s="4">
        <v>0.8</v>
      </c>
      <c r="R83" s="4">
        <v>-0.6</v>
      </c>
      <c r="S83" s="4">
        <v>-1.6</v>
      </c>
      <c r="T83" s="4"/>
      <c r="U83" s="7">
        <f t="shared" si="18"/>
        <v>-0.7388888888888888</v>
      </c>
      <c r="V83" s="17">
        <f t="shared" si="17"/>
        <v>-3.6</v>
      </c>
    </row>
    <row r="84" spans="1:22" ht="12.75">
      <c r="A84" s="4" t="s">
        <v>11</v>
      </c>
      <c r="B84" s="4">
        <v>-1.2</v>
      </c>
      <c r="C84" s="4">
        <v>-0.6</v>
      </c>
      <c r="D84" s="4">
        <v>1.2</v>
      </c>
      <c r="E84" s="4">
        <v>0.9</v>
      </c>
      <c r="F84" s="4">
        <v>1.2</v>
      </c>
      <c r="G84" s="4">
        <v>3</v>
      </c>
      <c r="H84" s="4">
        <v>-0.3</v>
      </c>
      <c r="I84" s="4">
        <v>-2</v>
      </c>
      <c r="J84" s="4">
        <v>-0.1</v>
      </c>
      <c r="K84" s="4">
        <v>1</v>
      </c>
      <c r="L84" s="4">
        <v>1.7</v>
      </c>
      <c r="M84" s="4">
        <v>-1.3</v>
      </c>
      <c r="N84" s="4">
        <v>1.5</v>
      </c>
      <c r="O84" s="4">
        <v>-0.2</v>
      </c>
      <c r="P84" s="4">
        <v>1.2</v>
      </c>
      <c r="Q84" s="4">
        <v>0.3</v>
      </c>
      <c r="R84" s="4">
        <v>1.9</v>
      </c>
      <c r="S84" s="4">
        <v>-0.6</v>
      </c>
      <c r="T84" s="4"/>
      <c r="U84" s="7">
        <f t="shared" si="18"/>
        <v>0.4222222222222222</v>
      </c>
      <c r="V84" s="17">
        <f t="shared" si="17"/>
        <v>-2</v>
      </c>
    </row>
    <row r="85" spans="1:22" ht="12.75">
      <c r="A85" s="4" t="s">
        <v>12</v>
      </c>
      <c r="B85" s="4">
        <v>4.7</v>
      </c>
      <c r="C85" s="4">
        <v>2.3</v>
      </c>
      <c r="D85" s="4">
        <v>2.2</v>
      </c>
      <c r="E85" s="4">
        <v>3.7</v>
      </c>
      <c r="F85" s="4">
        <v>2.8</v>
      </c>
      <c r="G85" s="4">
        <v>7.5</v>
      </c>
      <c r="H85" s="4">
        <v>5.1</v>
      </c>
      <c r="I85" s="4">
        <v>1.7</v>
      </c>
      <c r="J85" s="4">
        <v>2.7</v>
      </c>
      <c r="K85" s="4">
        <v>0.4</v>
      </c>
      <c r="L85" s="4">
        <v>4.5</v>
      </c>
      <c r="M85" s="4">
        <v>1.2</v>
      </c>
      <c r="N85" s="4">
        <v>4.6</v>
      </c>
      <c r="O85" s="4">
        <v>2.9</v>
      </c>
      <c r="P85" s="4">
        <v>3.6</v>
      </c>
      <c r="Q85" s="4">
        <v>4.6</v>
      </c>
      <c r="R85" s="4">
        <v>2.7</v>
      </c>
      <c r="S85" s="4">
        <v>4.2</v>
      </c>
      <c r="T85" s="4"/>
      <c r="U85" s="7">
        <f t="shared" si="18"/>
        <v>3.4111111111111114</v>
      </c>
      <c r="V85" s="17">
        <f t="shared" si="17"/>
        <v>0.4</v>
      </c>
    </row>
    <row r="86" spans="1:21" ht="12.75">
      <c r="A86" s="7" t="s">
        <v>0</v>
      </c>
      <c r="B86" s="7">
        <f aca="true" t="shared" si="19" ref="B86:S86">AVERAGE(B74:B85)</f>
        <v>0.2583333333333332</v>
      </c>
      <c r="C86" s="7">
        <f t="shared" si="19"/>
        <v>0.6666666666666666</v>
      </c>
      <c r="D86" s="7">
        <f t="shared" si="19"/>
        <v>0.7083333333333334</v>
      </c>
      <c r="E86" s="7">
        <f t="shared" si="19"/>
        <v>1.8166666666666664</v>
      </c>
      <c r="F86" s="7">
        <f t="shared" si="19"/>
        <v>1.2000000000000002</v>
      </c>
      <c r="G86" s="7">
        <f t="shared" si="19"/>
        <v>2.2916666666666665</v>
      </c>
      <c r="H86" s="7">
        <f t="shared" si="19"/>
        <v>0.6083333333333335</v>
      </c>
      <c r="I86" s="7">
        <f t="shared" si="19"/>
        <v>-0.875</v>
      </c>
      <c r="J86" s="7">
        <f t="shared" si="19"/>
        <v>0.04166666666666674</v>
      </c>
      <c r="K86" s="7">
        <f t="shared" si="19"/>
        <v>0.4833333333333334</v>
      </c>
      <c r="L86" s="7">
        <f t="shared" si="19"/>
        <v>0.6833333333333335</v>
      </c>
      <c r="M86" s="7">
        <f t="shared" si="19"/>
        <v>0.9416666666666665</v>
      </c>
      <c r="N86" s="7">
        <f t="shared" si="19"/>
        <v>0.6583333333333333</v>
      </c>
      <c r="O86" s="7">
        <f t="shared" si="19"/>
        <v>0.5999999999999998</v>
      </c>
      <c r="P86" s="7">
        <f t="shared" si="19"/>
        <v>-0.5</v>
      </c>
      <c r="Q86" s="7">
        <f t="shared" si="19"/>
        <v>1.008333333333333</v>
      </c>
      <c r="R86" s="7">
        <f t="shared" si="19"/>
        <v>0.2916666666666666</v>
      </c>
      <c r="S86" s="7">
        <f t="shared" si="19"/>
        <v>-0.26666666666666655</v>
      </c>
      <c r="T86" s="7"/>
      <c r="U86" s="7">
        <f t="shared" si="18"/>
        <v>0.5898148148148148</v>
      </c>
    </row>
    <row r="88" ht="12.75">
      <c r="A88" s="4" t="s">
        <v>61</v>
      </c>
    </row>
    <row r="89" spans="2:21" ht="12.75">
      <c r="B89" s="4">
        <v>95</v>
      </c>
      <c r="C89" s="4">
        <v>96</v>
      </c>
      <c r="D89" s="4">
        <v>97</v>
      </c>
      <c r="E89" s="4">
        <v>98</v>
      </c>
      <c r="F89" s="4">
        <v>99</v>
      </c>
      <c r="G89" s="4">
        <v>2000</v>
      </c>
      <c r="H89" s="4">
        <v>2001</v>
      </c>
      <c r="I89" s="4">
        <v>2002</v>
      </c>
      <c r="J89" s="4">
        <v>2003</v>
      </c>
      <c r="K89" s="4">
        <v>2004</v>
      </c>
      <c r="L89" s="4">
        <v>2005</v>
      </c>
      <c r="M89" s="4">
        <v>2006</v>
      </c>
      <c r="N89" s="4">
        <v>2007</v>
      </c>
      <c r="O89" s="4">
        <v>2008</v>
      </c>
      <c r="P89" s="4">
        <v>2009</v>
      </c>
      <c r="Q89" s="4">
        <v>2010</v>
      </c>
      <c r="R89" s="4">
        <v>2011</v>
      </c>
      <c r="S89" s="4">
        <v>2012</v>
      </c>
      <c r="T89" s="4">
        <v>2013</v>
      </c>
      <c r="U89" s="4" t="s">
        <v>0</v>
      </c>
    </row>
    <row r="90" spans="1:21" ht="12.75">
      <c r="A90" s="4" t="s">
        <v>1</v>
      </c>
      <c r="B90" s="7">
        <f>B5-B22</f>
        <v>11.1</v>
      </c>
      <c r="C90" s="7">
        <f aca="true" t="shared" si="20" ref="C90:O90">C5-C22</f>
        <v>9.7</v>
      </c>
      <c r="D90" s="7">
        <f t="shared" si="20"/>
        <v>10.5</v>
      </c>
      <c r="E90" s="7">
        <f t="shared" si="20"/>
        <v>11.9</v>
      </c>
      <c r="F90" s="7">
        <f t="shared" si="20"/>
        <v>10.4</v>
      </c>
      <c r="G90" s="7">
        <f t="shared" si="20"/>
        <v>10.2</v>
      </c>
      <c r="H90" s="7">
        <f t="shared" si="20"/>
        <v>13.7</v>
      </c>
      <c r="I90" s="7">
        <f t="shared" si="20"/>
        <v>10.6</v>
      </c>
      <c r="J90" s="7">
        <f t="shared" si="20"/>
        <v>12.600000000000001</v>
      </c>
      <c r="K90" s="7">
        <f t="shared" si="20"/>
        <v>10.999999999999998</v>
      </c>
      <c r="L90" s="7">
        <f t="shared" si="20"/>
        <v>10.9</v>
      </c>
      <c r="M90" s="7">
        <f t="shared" si="20"/>
        <v>12.1</v>
      </c>
      <c r="N90" s="7">
        <f t="shared" si="20"/>
        <v>11.4</v>
      </c>
      <c r="O90" s="7">
        <f t="shared" si="20"/>
        <v>12.099999999999998</v>
      </c>
      <c r="P90" s="7">
        <f aca="true" t="shared" si="21" ref="P90:T92">P5-P22</f>
        <v>12.899999999999999</v>
      </c>
      <c r="Q90" s="7">
        <f t="shared" si="21"/>
        <v>10.9</v>
      </c>
      <c r="R90" s="7">
        <f>R5-R22</f>
        <v>10.5</v>
      </c>
      <c r="S90" s="7">
        <f>S5-S22</f>
        <v>10.799999999999999</v>
      </c>
      <c r="T90" s="7">
        <f>T5-T22</f>
        <v>12.400000000000002</v>
      </c>
      <c r="U90" s="7">
        <f>AVERAGE(B90:T90)</f>
        <v>11.352631578947369</v>
      </c>
    </row>
    <row r="91" spans="1:21" ht="12.75">
      <c r="A91" s="4" t="s">
        <v>2</v>
      </c>
      <c r="B91" s="7">
        <f aca="true" t="shared" si="22" ref="B91:T102">B6-B23</f>
        <v>9.8</v>
      </c>
      <c r="C91" s="7">
        <f t="shared" si="22"/>
        <v>10.2</v>
      </c>
      <c r="D91" s="7">
        <f t="shared" si="22"/>
        <v>11.3</v>
      </c>
      <c r="E91" s="7">
        <f t="shared" si="22"/>
        <v>11.299999999999999</v>
      </c>
      <c r="F91" s="7">
        <f t="shared" si="22"/>
        <v>11.499999999999998</v>
      </c>
      <c r="G91" s="7">
        <f t="shared" si="22"/>
        <v>12.6</v>
      </c>
      <c r="H91" s="7">
        <f t="shared" si="22"/>
        <v>13.299999999999999</v>
      </c>
      <c r="I91" s="7">
        <f t="shared" si="22"/>
        <v>11.399999999999999</v>
      </c>
      <c r="J91" s="7">
        <f t="shared" si="22"/>
        <v>11.899999999999999</v>
      </c>
      <c r="K91" s="7">
        <f t="shared" si="22"/>
        <v>10.299999999999999</v>
      </c>
      <c r="L91" s="7">
        <f t="shared" si="22"/>
        <v>11.500000000000002</v>
      </c>
      <c r="M91" s="7">
        <f t="shared" si="22"/>
        <v>11</v>
      </c>
      <c r="N91" s="7">
        <f t="shared" si="22"/>
        <v>11.100000000000001</v>
      </c>
      <c r="O91" s="7">
        <f t="shared" si="22"/>
        <v>11.400000000000002</v>
      </c>
      <c r="P91" s="7">
        <f t="shared" si="21"/>
        <v>10.399999999999999</v>
      </c>
      <c r="Q91" s="7">
        <f t="shared" si="21"/>
        <v>11.599999999999998</v>
      </c>
      <c r="R91" s="7">
        <f t="shared" si="21"/>
        <v>11.700000000000001</v>
      </c>
      <c r="S91" s="7">
        <f t="shared" si="21"/>
        <v>9.599999999999998</v>
      </c>
      <c r="T91" s="7">
        <f t="shared" si="21"/>
        <v>12.9</v>
      </c>
      <c r="U91" s="7">
        <f>AVERAGE(B91:T91)</f>
        <v>11.305263157894737</v>
      </c>
    </row>
    <row r="92" spans="1:21" ht="12.75">
      <c r="A92" s="4" t="s">
        <v>3</v>
      </c>
      <c r="B92" s="7">
        <f t="shared" si="22"/>
        <v>10.299999999999999</v>
      </c>
      <c r="C92" s="7">
        <f t="shared" si="22"/>
        <v>10.6</v>
      </c>
      <c r="D92" s="7">
        <f t="shared" si="22"/>
        <v>10.399999999999999</v>
      </c>
      <c r="E92" s="7">
        <f t="shared" si="22"/>
        <v>9.6</v>
      </c>
      <c r="F92" s="7">
        <f t="shared" si="22"/>
        <v>10.700000000000001</v>
      </c>
      <c r="G92" s="7">
        <f t="shared" si="22"/>
        <v>11.799999999999999</v>
      </c>
      <c r="H92" s="7">
        <f t="shared" si="22"/>
        <v>11.099999999999998</v>
      </c>
      <c r="I92" s="7">
        <f t="shared" si="22"/>
        <v>11.9</v>
      </c>
      <c r="J92" s="7">
        <f t="shared" si="22"/>
        <v>11.6</v>
      </c>
      <c r="K92" s="7">
        <f t="shared" si="22"/>
        <v>12.1</v>
      </c>
      <c r="L92" s="7">
        <f t="shared" si="22"/>
        <v>10.5</v>
      </c>
      <c r="M92" s="7">
        <f t="shared" si="22"/>
        <v>11.100000000000001</v>
      </c>
      <c r="N92" s="7">
        <f t="shared" si="22"/>
        <v>11.3</v>
      </c>
      <c r="O92" s="7">
        <f t="shared" si="22"/>
        <v>10.7</v>
      </c>
      <c r="P92" s="7">
        <f t="shared" si="21"/>
        <v>12.5</v>
      </c>
      <c r="Q92" s="7">
        <f t="shared" si="21"/>
        <v>12.799999999999999</v>
      </c>
      <c r="R92" s="7">
        <f t="shared" si="21"/>
        <v>11.5</v>
      </c>
      <c r="S92" s="7">
        <f t="shared" si="21"/>
        <v>9.600000000000001</v>
      </c>
      <c r="T92" s="7">
        <f t="shared" si="21"/>
        <v>11.399999999999999</v>
      </c>
      <c r="U92" s="7">
        <f>AVERAGE(B92:T92)</f>
        <v>11.131578947368421</v>
      </c>
    </row>
    <row r="93" spans="1:21" ht="12.75">
      <c r="A93" s="4" t="s">
        <v>4</v>
      </c>
      <c r="B93" s="7">
        <f t="shared" si="22"/>
        <v>8.5</v>
      </c>
      <c r="C93" s="7">
        <f t="shared" si="22"/>
        <v>10.700000000000001</v>
      </c>
      <c r="D93" s="7">
        <f t="shared" si="22"/>
        <v>11.200000000000001</v>
      </c>
      <c r="E93" s="7">
        <f t="shared" si="22"/>
        <v>10.500000000000002</v>
      </c>
      <c r="F93" s="7">
        <f t="shared" si="22"/>
        <v>10.700000000000001</v>
      </c>
      <c r="G93" s="7">
        <f t="shared" si="22"/>
        <v>10.2</v>
      </c>
      <c r="H93" s="7">
        <f t="shared" si="22"/>
        <v>12</v>
      </c>
      <c r="I93" s="7">
        <f t="shared" si="22"/>
        <v>12.5</v>
      </c>
      <c r="J93" s="7">
        <f t="shared" si="22"/>
        <v>10.6</v>
      </c>
      <c r="K93" s="7">
        <f t="shared" si="22"/>
        <v>10.6</v>
      </c>
      <c r="L93" s="7">
        <f t="shared" si="22"/>
        <v>12.100000000000001</v>
      </c>
      <c r="M93" s="7">
        <f t="shared" si="22"/>
        <v>9.299999999999999</v>
      </c>
      <c r="N93" s="7">
        <f t="shared" si="22"/>
        <v>10.600000000000001</v>
      </c>
      <c r="O93" s="7">
        <f t="shared" si="22"/>
        <v>9.7</v>
      </c>
      <c r="P93" s="7">
        <f aca="true" t="shared" si="23" ref="P93:T94">P8-P25</f>
        <v>10.5</v>
      </c>
      <c r="Q93" s="7">
        <f t="shared" si="23"/>
        <v>11.500000000000002</v>
      </c>
      <c r="R93" s="7">
        <f t="shared" si="23"/>
        <v>9.9</v>
      </c>
      <c r="S93" s="7">
        <f t="shared" si="23"/>
        <v>10.6</v>
      </c>
      <c r="T93" s="7">
        <f t="shared" si="23"/>
        <v>9.3</v>
      </c>
      <c r="U93" s="7">
        <f aca="true" t="shared" si="24" ref="U93:U102">AVERAGE(B93:T93)</f>
        <v>10.578947368421053</v>
      </c>
    </row>
    <row r="94" spans="1:21" ht="12.75">
      <c r="A94" s="4" t="s">
        <v>5</v>
      </c>
      <c r="B94" s="7">
        <f t="shared" si="22"/>
        <v>9.899999999999999</v>
      </c>
      <c r="C94" s="7">
        <f t="shared" si="22"/>
        <v>11.8</v>
      </c>
      <c r="D94" s="7">
        <f t="shared" si="22"/>
        <v>10</v>
      </c>
      <c r="E94" s="7">
        <f t="shared" si="22"/>
        <v>10.700000000000001</v>
      </c>
      <c r="F94" s="7">
        <f t="shared" si="22"/>
        <v>7.7</v>
      </c>
      <c r="G94" s="7">
        <f t="shared" si="22"/>
        <v>10.9</v>
      </c>
      <c r="H94" s="7">
        <f t="shared" si="22"/>
        <v>11.100000000000001</v>
      </c>
      <c r="I94" s="7">
        <f t="shared" si="22"/>
        <v>12</v>
      </c>
      <c r="J94" s="7">
        <f t="shared" si="22"/>
        <v>5</v>
      </c>
      <c r="K94" s="7">
        <f t="shared" si="22"/>
        <v>8.299999999999999</v>
      </c>
      <c r="L94" s="7">
        <f t="shared" si="22"/>
        <v>8.9</v>
      </c>
      <c r="M94" s="7">
        <f t="shared" si="22"/>
        <v>9.1</v>
      </c>
      <c r="N94" s="7">
        <f t="shared" si="22"/>
        <v>10.299999999999999</v>
      </c>
      <c r="O94" s="7">
        <f t="shared" si="22"/>
        <v>11.3</v>
      </c>
      <c r="P94" s="7">
        <f t="shared" si="23"/>
        <v>9.3</v>
      </c>
      <c r="Q94" s="7">
        <f t="shared" si="23"/>
        <v>8.899999999999999</v>
      </c>
      <c r="R94" s="7">
        <f t="shared" si="23"/>
        <v>9.4</v>
      </c>
      <c r="S94" s="7">
        <f t="shared" si="23"/>
        <v>11.4</v>
      </c>
      <c r="T94" s="7">
        <f t="shared" si="23"/>
        <v>11.200000000000001</v>
      </c>
      <c r="U94" s="7">
        <f t="shared" si="24"/>
        <v>9.852631578947369</v>
      </c>
    </row>
    <row r="95" spans="1:21" ht="12.75">
      <c r="A95" s="4" t="s">
        <v>6</v>
      </c>
      <c r="B95" s="7">
        <f t="shared" si="22"/>
        <v>10.2</v>
      </c>
      <c r="C95" s="7">
        <f t="shared" si="22"/>
        <v>10.3</v>
      </c>
      <c r="D95" s="7">
        <f t="shared" si="22"/>
        <v>9.7</v>
      </c>
      <c r="E95" s="7">
        <f t="shared" si="22"/>
        <v>10.2</v>
      </c>
      <c r="F95" s="7">
        <f t="shared" si="22"/>
        <v>11.5</v>
      </c>
      <c r="G95" s="7">
        <f t="shared" si="22"/>
        <v>7.699999999999999</v>
      </c>
      <c r="H95" s="7">
        <f t="shared" si="22"/>
        <v>12.799999999999999</v>
      </c>
      <c r="I95" s="7">
        <f t="shared" si="22"/>
        <v>10.5</v>
      </c>
      <c r="J95" s="7">
        <f t="shared" si="22"/>
        <v>4.9</v>
      </c>
      <c r="K95" s="7">
        <f t="shared" si="22"/>
        <v>9.7</v>
      </c>
      <c r="L95" s="7">
        <f t="shared" si="22"/>
        <v>10.1</v>
      </c>
      <c r="M95" s="7">
        <f t="shared" si="22"/>
        <v>9.5</v>
      </c>
      <c r="N95" s="7">
        <f t="shared" si="22"/>
        <v>9.399999999999999</v>
      </c>
      <c r="O95" s="7">
        <f t="shared" si="22"/>
        <v>11.1</v>
      </c>
      <c r="P95" s="7">
        <f t="shared" si="22"/>
        <v>10.1</v>
      </c>
      <c r="Q95" s="7">
        <f t="shared" si="22"/>
        <v>8.3</v>
      </c>
      <c r="R95" s="7">
        <f t="shared" si="22"/>
        <v>10.3</v>
      </c>
      <c r="S95" s="7">
        <f t="shared" si="22"/>
        <v>11</v>
      </c>
      <c r="T95" s="7">
        <f t="shared" si="22"/>
        <v>8.5</v>
      </c>
      <c r="U95" s="7">
        <f t="shared" si="24"/>
        <v>9.778947368421052</v>
      </c>
    </row>
    <row r="96" spans="1:21" ht="12.75">
      <c r="A96" s="4" t="s">
        <v>7</v>
      </c>
      <c r="B96" s="7">
        <f t="shared" si="22"/>
        <v>10.5</v>
      </c>
      <c r="C96" s="7">
        <f t="shared" si="22"/>
        <v>8.9</v>
      </c>
      <c r="D96" s="7">
        <f t="shared" si="22"/>
        <v>10.4</v>
      </c>
      <c r="E96" s="7">
        <f t="shared" si="22"/>
        <v>8.9</v>
      </c>
      <c r="F96" s="7">
        <f t="shared" si="22"/>
        <v>10.4</v>
      </c>
      <c r="G96" s="7">
        <f t="shared" si="22"/>
        <v>7.6000000000000005</v>
      </c>
      <c r="H96" s="7">
        <f t="shared" si="22"/>
        <v>10.4</v>
      </c>
      <c r="I96" s="7">
        <f t="shared" si="22"/>
        <v>10</v>
      </c>
      <c r="J96" s="7">
        <f t="shared" si="22"/>
        <v>10.8</v>
      </c>
      <c r="K96" s="7">
        <f t="shared" si="22"/>
        <v>10.2</v>
      </c>
      <c r="L96" s="7">
        <f t="shared" si="22"/>
        <v>8.9</v>
      </c>
      <c r="M96" s="7">
        <f t="shared" si="22"/>
        <v>9.5</v>
      </c>
      <c r="N96" s="7">
        <f t="shared" si="22"/>
        <v>7.699999999999999</v>
      </c>
      <c r="O96" s="7">
        <f t="shared" si="22"/>
        <v>10.200000000000001</v>
      </c>
      <c r="P96" s="7">
        <f t="shared" si="22"/>
        <v>8.9</v>
      </c>
      <c r="Q96" s="7">
        <f t="shared" si="22"/>
        <v>9.799999999999999</v>
      </c>
      <c r="R96" s="7">
        <f t="shared" si="22"/>
        <v>10.6</v>
      </c>
      <c r="S96" s="7">
        <f t="shared" si="22"/>
        <v>9.2</v>
      </c>
      <c r="T96" s="7">
        <f t="shared" si="22"/>
        <v>10.3</v>
      </c>
      <c r="U96" s="7">
        <f t="shared" si="24"/>
        <v>9.642105263157896</v>
      </c>
    </row>
    <row r="97" spans="1:21" ht="12.75">
      <c r="A97" s="4" t="s">
        <v>8</v>
      </c>
      <c r="B97" s="7">
        <f t="shared" si="22"/>
        <v>10.5</v>
      </c>
      <c r="C97" s="7">
        <f t="shared" si="22"/>
        <v>10.9</v>
      </c>
      <c r="D97" s="7">
        <f t="shared" si="22"/>
        <v>9</v>
      </c>
      <c r="E97" s="7">
        <f t="shared" si="22"/>
        <v>9.6</v>
      </c>
      <c r="F97" s="7">
        <f t="shared" si="22"/>
        <v>13.7</v>
      </c>
      <c r="G97" s="7">
        <f t="shared" si="22"/>
        <v>10</v>
      </c>
      <c r="H97" s="7">
        <f t="shared" si="22"/>
        <v>10</v>
      </c>
      <c r="I97" s="7">
        <f t="shared" si="22"/>
        <v>11.1</v>
      </c>
      <c r="J97" s="7">
        <f t="shared" si="22"/>
        <v>9.7</v>
      </c>
      <c r="K97" s="7">
        <f t="shared" si="22"/>
        <v>9.600000000000001</v>
      </c>
      <c r="L97" s="7">
        <f t="shared" si="22"/>
        <v>10.8</v>
      </c>
      <c r="M97" s="7">
        <f t="shared" si="22"/>
        <v>10</v>
      </c>
      <c r="N97" s="7">
        <f t="shared" si="22"/>
        <v>10.2</v>
      </c>
      <c r="O97" s="7">
        <f t="shared" si="22"/>
        <v>9.2</v>
      </c>
      <c r="P97" s="7">
        <f t="shared" si="22"/>
        <v>9.1</v>
      </c>
      <c r="Q97" s="7">
        <f t="shared" si="22"/>
        <v>8.5</v>
      </c>
      <c r="R97" s="7">
        <f t="shared" si="22"/>
        <v>11.9</v>
      </c>
      <c r="S97" s="7">
        <f t="shared" si="22"/>
        <v>8.3</v>
      </c>
      <c r="T97" s="7">
        <f t="shared" si="22"/>
        <v>8.7</v>
      </c>
      <c r="U97" s="7">
        <f t="shared" si="24"/>
        <v>10.042105263157893</v>
      </c>
    </row>
    <row r="98" spans="1:21" ht="12.75">
      <c r="A98" s="4" t="s">
        <v>9</v>
      </c>
      <c r="B98" s="7">
        <f t="shared" si="22"/>
        <v>9.5</v>
      </c>
      <c r="C98" s="7">
        <f t="shared" si="22"/>
        <v>9.9</v>
      </c>
      <c r="D98" s="7">
        <f t="shared" si="22"/>
        <v>8.8</v>
      </c>
      <c r="E98" s="7">
        <f t="shared" si="22"/>
        <v>11.4</v>
      </c>
      <c r="F98" s="7">
        <f t="shared" si="22"/>
        <v>8.6</v>
      </c>
      <c r="G98" s="7">
        <f t="shared" si="22"/>
        <v>10.999999999999998</v>
      </c>
      <c r="H98" s="7">
        <f t="shared" si="22"/>
        <v>11.9</v>
      </c>
      <c r="I98" s="7">
        <f t="shared" si="22"/>
        <v>11.3</v>
      </c>
      <c r="J98" s="7">
        <f t="shared" si="22"/>
        <v>8.9</v>
      </c>
      <c r="K98" s="7">
        <f t="shared" si="22"/>
        <v>9.9</v>
      </c>
      <c r="L98" s="7">
        <f t="shared" si="22"/>
        <v>11.000000000000002</v>
      </c>
      <c r="M98" s="7">
        <f t="shared" si="22"/>
        <v>10.700000000000001</v>
      </c>
      <c r="N98" s="7">
        <f t="shared" si="22"/>
        <v>10</v>
      </c>
      <c r="O98" s="7">
        <f t="shared" si="22"/>
        <v>9.2</v>
      </c>
      <c r="P98" s="7">
        <f t="shared" si="22"/>
        <v>11.100000000000001</v>
      </c>
      <c r="Q98" s="7">
        <f t="shared" si="22"/>
        <v>8.8</v>
      </c>
      <c r="R98" s="7">
        <f t="shared" si="22"/>
        <v>11.299999999999999</v>
      </c>
      <c r="S98" s="7">
        <f t="shared" si="22"/>
        <v>9.799999999999999</v>
      </c>
      <c r="T98" s="7"/>
      <c r="U98" s="7">
        <f t="shared" si="24"/>
        <v>10.172222222222224</v>
      </c>
    </row>
    <row r="99" spans="1:21" ht="12.75">
      <c r="A99" s="4" t="s">
        <v>10</v>
      </c>
      <c r="B99" s="7">
        <f t="shared" si="22"/>
        <v>9.5</v>
      </c>
      <c r="C99" s="7">
        <f t="shared" si="22"/>
        <v>9.900000000000002</v>
      </c>
      <c r="D99" s="7">
        <f t="shared" si="22"/>
        <v>11.499999999999998</v>
      </c>
      <c r="E99" s="7">
        <f t="shared" si="22"/>
        <v>8.7</v>
      </c>
      <c r="F99" s="7">
        <f t="shared" si="22"/>
        <v>10.3</v>
      </c>
      <c r="G99" s="7">
        <f t="shared" si="22"/>
        <v>11.3</v>
      </c>
      <c r="H99" s="7">
        <f t="shared" si="22"/>
        <v>10.2</v>
      </c>
      <c r="I99" s="7">
        <f t="shared" si="22"/>
        <v>13</v>
      </c>
      <c r="J99" s="7">
        <f t="shared" si="22"/>
        <v>10.100000000000001</v>
      </c>
      <c r="K99" s="7">
        <f t="shared" si="22"/>
        <v>9.599999999999998</v>
      </c>
      <c r="L99" s="7">
        <f t="shared" si="22"/>
        <v>10.900000000000002</v>
      </c>
      <c r="M99" s="7">
        <f t="shared" si="22"/>
        <v>10.000000000000002</v>
      </c>
      <c r="N99" s="7">
        <f t="shared" si="22"/>
        <v>10.899999999999999</v>
      </c>
      <c r="O99" s="7">
        <f t="shared" si="22"/>
        <v>11.399999999999999</v>
      </c>
      <c r="P99" s="7">
        <f t="shared" si="22"/>
        <v>10.9</v>
      </c>
      <c r="Q99" s="7">
        <f t="shared" si="22"/>
        <v>10.599999999999998</v>
      </c>
      <c r="R99" s="7">
        <f t="shared" si="22"/>
        <v>8.9</v>
      </c>
      <c r="S99" s="7">
        <f t="shared" si="22"/>
        <v>11</v>
      </c>
      <c r="T99" s="7"/>
      <c r="U99" s="7">
        <f t="shared" si="24"/>
        <v>10.483333333333334</v>
      </c>
    </row>
    <row r="100" spans="1:21" ht="12.75">
      <c r="A100" s="4" t="s">
        <v>11</v>
      </c>
      <c r="B100" s="7">
        <f t="shared" si="22"/>
        <v>11.499999999999998</v>
      </c>
      <c r="C100" s="7">
        <f t="shared" si="22"/>
        <v>11.799999999999999</v>
      </c>
      <c r="D100" s="7">
        <f t="shared" si="22"/>
        <v>13.5</v>
      </c>
      <c r="E100" s="7">
        <f t="shared" si="22"/>
        <v>10.5</v>
      </c>
      <c r="F100" s="7">
        <f t="shared" si="22"/>
        <v>19.5</v>
      </c>
      <c r="G100" s="7"/>
      <c r="H100" s="7">
        <f t="shared" si="22"/>
        <v>8.8</v>
      </c>
      <c r="I100" s="7">
        <f t="shared" si="22"/>
        <v>11.7</v>
      </c>
      <c r="J100" s="7">
        <f t="shared" si="22"/>
        <v>11.8</v>
      </c>
      <c r="K100" s="7">
        <f t="shared" si="22"/>
        <v>11</v>
      </c>
      <c r="L100" s="7">
        <f t="shared" si="22"/>
        <v>12.7</v>
      </c>
      <c r="M100" s="7">
        <f t="shared" si="22"/>
        <v>10.5</v>
      </c>
      <c r="N100" s="7">
        <f t="shared" si="22"/>
        <v>12.7</v>
      </c>
      <c r="O100" s="7">
        <f t="shared" si="22"/>
        <v>10.200000000000001</v>
      </c>
      <c r="P100" s="7">
        <f t="shared" si="22"/>
        <v>11.3</v>
      </c>
      <c r="Q100" s="7">
        <f t="shared" si="22"/>
        <v>12.799999999999999</v>
      </c>
      <c r="R100" s="7">
        <f t="shared" si="22"/>
        <v>11.1</v>
      </c>
      <c r="S100" s="7">
        <f t="shared" si="22"/>
        <v>13</v>
      </c>
      <c r="T100" s="7"/>
      <c r="U100" s="7">
        <f t="shared" si="24"/>
        <v>12.023529411764706</v>
      </c>
    </row>
    <row r="101" spans="1:21" ht="12.75">
      <c r="A101" s="4" t="s">
        <v>12</v>
      </c>
      <c r="B101" s="7">
        <f t="shared" si="22"/>
        <v>10.499999999999998</v>
      </c>
      <c r="C101" s="7">
        <f t="shared" si="22"/>
        <v>11.900000000000002</v>
      </c>
      <c r="D101" s="7">
        <f t="shared" si="22"/>
        <v>11.6</v>
      </c>
      <c r="E101" s="7">
        <f t="shared" si="22"/>
        <v>11</v>
      </c>
      <c r="F101" s="7">
        <f t="shared" si="22"/>
        <v>11.2</v>
      </c>
      <c r="G101" s="7">
        <f t="shared" si="22"/>
        <v>11.999999999999998</v>
      </c>
      <c r="H101" s="7">
        <f t="shared" si="22"/>
        <v>9.899999999999999</v>
      </c>
      <c r="I101" s="7">
        <f t="shared" si="22"/>
        <v>10.3</v>
      </c>
      <c r="J101" s="7">
        <f t="shared" si="22"/>
        <v>13.000000000000002</v>
      </c>
      <c r="K101" s="7">
        <f t="shared" si="22"/>
        <v>12.3</v>
      </c>
      <c r="L101" s="7">
        <f t="shared" si="22"/>
        <v>10.6</v>
      </c>
      <c r="M101" s="7">
        <f t="shared" si="22"/>
        <v>11.8</v>
      </c>
      <c r="N101" s="7">
        <f t="shared" si="22"/>
        <v>9.5</v>
      </c>
      <c r="O101" s="7">
        <f t="shared" si="22"/>
        <v>10.700000000000001</v>
      </c>
      <c r="P101" s="7">
        <f t="shared" si="22"/>
        <v>11.1</v>
      </c>
      <c r="Q101" s="7">
        <f t="shared" si="22"/>
        <v>9.5</v>
      </c>
      <c r="R101" s="7">
        <f t="shared" si="22"/>
        <v>8.700000000000001</v>
      </c>
      <c r="S101" s="7">
        <f t="shared" si="22"/>
        <v>11.1</v>
      </c>
      <c r="T101" s="7"/>
      <c r="U101" s="7">
        <f t="shared" si="24"/>
        <v>10.927777777777775</v>
      </c>
    </row>
    <row r="102" spans="1:21" ht="12.75">
      <c r="A102" s="7" t="s">
        <v>0</v>
      </c>
      <c r="B102" s="7">
        <f t="shared" si="22"/>
        <v>10.149999999999999</v>
      </c>
      <c r="C102" s="7">
        <f t="shared" si="22"/>
        <v>10.549999999999997</v>
      </c>
      <c r="D102" s="7">
        <f t="shared" si="22"/>
        <v>10.658333333333335</v>
      </c>
      <c r="E102" s="7">
        <f t="shared" si="22"/>
        <v>10.358333333333329</v>
      </c>
      <c r="F102" s="7">
        <f t="shared" si="22"/>
        <v>10.684848484848487</v>
      </c>
      <c r="G102" s="7">
        <f t="shared" si="22"/>
        <v>10.448484848484851</v>
      </c>
      <c r="H102" s="7">
        <f t="shared" si="22"/>
        <v>10.956818181818186</v>
      </c>
      <c r="I102" s="7">
        <f t="shared" si="22"/>
        <v>11.358333333333334</v>
      </c>
      <c r="J102" s="7">
        <f t="shared" si="22"/>
        <v>10.075</v>
      </c>
      <c r="K102" s="7">
        <f t="shared" si="22"/>
        <v>10.38333333333333</v>
      </c>
      <c r="L102" s="7">
        <f t="shared" si="22"/>
        <v>10.741666666666667</v>
      </c>
      <c r="M102" s="7">
        <f t="shared" si="22"/>
        <v>10.383333333333336</v>
      </c>
      <c r="N102" s="7">
        <f t="shared" si="22"/>
        <v>10.425000000000004</v>
      </c>
      <c r="O102" s="7">
        <f t="shared" si="22"/>
        <v>10.599999999999998</v>
      </c>
      <c r="P102" s="7">
        <f t="shared" si="22"/>
        <v>10.674999999999997</v>
      </c>
      <c r="Q102" s="7">
        <f t="shared" si="22"/>
        <v>10.33333333333333</v>
      </c>
      <c r="R102" s="7">
        <f t="shared" si="22"/>
        <v>10.48333333333333</v>
      </c>
      <c r="S102" s="7">
        <f t="shared" si="22"/>
        <v>10.450000000000003</v>
      </c>
      <c r="T102" s="7"/>
      <c r="U102" s="7">
        <f t="shared" si="24"/>
        <v>10.539730639730639</v>
      </c>
    </row>
  </sheetData>
  <sheetProtection/>
  <printOptions gridLines="1"/>
  <pageMargins left="0" right="0" top="0.7874015748031497" bottom="0.7874015748031497" header="0.5118110236220472" footer="0.5118110236220472"/>
  <pageSetup horizontalDpi="600" verticalDpi="600" orientation="landscape" paperSize="9" r:id="rId1"/>
  <rowBreaks count="2" manualBreakCount="2">
    <brk id="35" max="255" man="1"/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A1" sqref="A1"/>
    </sheetView>
  </sheetViews>
  <sheetFormatPr defaultColWidth="9.28125" defaultRowHeight="12"/>
  <cols>
    <col min="1" max="21" width="7.8515625" style="6" customWidth="1"/>
    <col min="22" max="22" width="7.421875" style="6" bestFit="1" customWidth="1"/>
    <col min="23" max="23" width="6.28125" style="6" customWidth="1"/>
    <col min="24" max="16384" width="9.28125" style="6" customWidth="1"/>
  </cols>
  <sheetData>
    <row r="1" spans="1:32" ht="12.7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AF2" s="4"/>
    </row>
    <row r="3" spans="1:32" ht="12.75">
      <c r="A3" s="4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AF3" s="4"/>
    </row>
    <row r="4" spans="1:32" ht="12.75">
      <c r="A4" s="4"/>
      <c r="B4" s="4">
        <v>95</v>
      </c>
      <c r="C4" s="4">
        <v>96</v>
      </c>
      <c r="D4" s="4">
        <v>97</v>
      </c>
      <c r="E4" s="4">
        <v>98</v>
      </c>
      <c r="F4" s="4">
        <v>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 t="s">
        <v>0</v>
      </c>
      <c r="AF4" s="4"/>
    </row>
    <row r="5" spans="1:32" ht="12.75">
      <c r="A5" s="4" t="s">
        <v>1</v>
      </c>
      <c r="B5" s="4">
        <v>16.2</v>
      </c>
      <c r="C5" s="4">
        <v>16.1</v>
      </c>
      <c r="D5" s="7">
        <v>13.8</v>
      </c>
      <c r="E5" s="4">
        <v>18.4</v>
      </c>
      <c r="F5" s="4">
        <v>15.5</v>
      </c>
      <c r="G5" s="4">
        <v>14.8</v>
      </c>
      <c r="H5" s="7">
        <v>17</v>
      </c>
      <c r="I5" s="7">
        <v>14.2</v>
      </c>
      <c r="J5" s="4">
        <v>17.1</v>
      </c>
      <c r="K5" s="4">
        <v>16.3</v>
      </c>
      <c r="L5" s="4">
        <v>14.7</v>
      </c>
      <c r="M5" s="4">
        <v>19</v>
      </c>
      <c r="N5" s="4">
        <v>17.1</v>
      </c>
      <c r="O5" s="4">
        <v>16.1</v>
      </c>
      <c r="P5" s="4">
        <v>16.1</v>
      </c>
      <c r="Q5" s="4">
        <v>16.8</v>
      </c>
      <c r="R5" s="4">
        <v>18.3</v>
      </c>
      <c r="S5" s="4">
        <v>17.7</v>
      </c>
      <c r="T5" s="4">
        <v>17.6</v>
      </c>
      <c r="U5" s="7">
        <f>AVERAGE(B5:R5)</f>
        <v>16.323529411764707</v>
      </c>
      <c r="AF5" s="4"/>
    </row>
    <row r="6" spans="1:32" ht="12.75">
      <c r="A6" s="4" t="s">
        <v>2</v>
      </c>
      <c r="B6" s="4">
        <v>12.9</v>
      </c>
      <c r="C6" s="4">
        <v>16.6</v>
      </c>
      <c r="D6" s="7">
        <v>14.6</v>
      </c>
      <c r="E6" s="4">
        <v>17.5</v>
      </c>
      <c r="F6" s="4">
        <v>14.9</v>
      </c>
      <c r="G6" s="4">
        <v>14.4</v>
      </c>
      <c r="H6" s="7">
        <v>15</v>
      </c>
      <c r="I6" s="7">
        <v>18</v>
      </c>
      <c r="J6" s="4">
        <v>16.8</v>
      </c>
      <c r="K6" s="4">
        <v>18.9</v>
      </c>
      <c r="L6" s="4">
        <v>16.2</v>
      </c>
      <c r="M6" s="4">
        <v>14.9</v>
      </c>
      <c r="N6" s="4">
        <v>13.5</v>
      </c>
      <c r="O6" s="4">
        <v>15.2</v>
      </c>
      <c r="P6" s="4">
        <v>14.9</v>
      </c>
      <c r="Q6" s="4">
        <v>13.9</v>
      </c>
      <c r="R6" s="4">
        <v>15.5</v>
      </c>
      <c r="S6" s="4">
        <v>14</v>
      </c>
      <c r="T6" s="4">
        <v>12.9</v>
      </c>
      <c r="U6" s="7">
        <f>AVERAGE(B6:R6)</f>
        <v>15.511764705882356</v>
      </c>
      <c r="AF6" s="4"/>
    </row>
    <row r="7" spans="1:32" ht="12.75">
      <c r="A7" s="4" t="s">
        <v>3</v>
      </c>
      <c r="B7" s="4">
        <v>17.4</v>
      </c>
      <c r="C7" s="4">
        <v>14</v>
      </c>
      <c r="D7" s="7">
        <v>14.8</v>
      </c>
      <c r="E7" s="4">
        <v>19.1</v>
      </c>
      <c r="F7" s="4">
        <v>15.5</v>
      </c>
      <c r="G7" s="4">
        <v>16.2</v>
      </c>
      <c r="H7" s="7">
        <v>16.3</v>
      </c>
      <c r="I7" s="7">
        <v>16.8</v>
      </c>
      <c r="J7" s="4">
        <v>12.3</v>
      </c>
      <c r="K7" s="4">
        <v>16.6</v>
      </c>
      <c r="L7" s="4">
        <v>15.8</v>
      </c>
      <c r="M7" s="4">
        <v>19</v>
      </c>
      <c r="N7" s="4">
        <v>16.5</v>
      </c>
      <c r="O7" s="4">
        <v>15.9</v>
      </c>
      <c r="P7" s="4">
        <v>15.1</v>
      </c>
      <c r="Q7" s="4">
        <v>15.9</v>
      </c>
      <c r="R7" s="4">
        <v>15</v>
      </c>
      <c r="S7" s="4">
        <v>18</v>
      </c>
      <c r="T7" s="4">
        <v>14.3</v>
      </c>
      <c r="U7" s="7">
        <f>AVERAGE(B7:R7)</f>
        <v>16.011764705882356</v>
      </c>
      <c r="AF7" s="4"/>
    </row>
    <row r="8" spans="1:32" ht="12.75">
      <c r="A8" s="4" t="s">
        <v>4</v>
      </c>
      <c r="B8" s="4">
        <v>12.3</v>
      </c>
      <c r="C8" s="4">
        <v>14.9</v>
      </c>
      <c r="D8" s="7">
        <v>14.3</v>
      </c>
      <c r="E8" s="4">
        <v>14.9</v>
      </c>
      <c r="F8" s="4">
        <v>11.2</v>
      </c>
      <c r="G8" s="4">
        <v>14.5</v>
      </c>
      <c r="H8" s="7">
        <v>15.4</v>
      </c>
      <c r="I8" s="7">
        <v>11.5</v>
      </c>
      <c r="J8" s="4">
        <v>14</v>
      </c>
      <c r="K8" s="4">
        <v>13</v>
      </c>
      <c r="L8" s="4">
        <v>14.4</v>
      </c>
      <c r="M8" s="4">
        <v>16.5</v>
      </c>
      <c r="N8" s="4">
        <v>11</v>
      </c>
      <c r="O8" s="4">
        <v>12.2</v>
      </c>
      <c r="P8" s="4">
        <v>15.4</v>
      </c>
      <c r="Q8" s="4">
        <v>16.9</v>
      </c>
      <c r="R8" s="4">
        <v>14.4</v>
      </c>
      <c r="S8" s="4">
        <v>14.9</v>
      </c>
      <c r="T8" s="4">
        <v>15.8</v>
      </c>
      <c r="U8" s="7">
        <f>AVERAGE(B8:R8)</f>
        <v>13.929411764705883</v>
      </c>
      <c r="AF8" s="4"/>
    </row>
    <row r="9" spans="1:32" ht="12.75">
      <c r="A9" s="4" t="s">
        <v>5</v>
      </c>
      <c r="B9" s="4">
        <v>15</v>
      </c>
      <c r="C9" s="4">
        <v>13.9</v>
      </c>
      <c r="D9" s="7">
        <v>13.2</v>
      </c>
      <c r="E9" s="4">
        <v>12.6</v>
      </c>
      <c r="F9" s="4">
        <v>13.3</v>
      </c>
      <c r="G9" s="4">
        <v>12.8</v>
      </c>
      <c r="H9" s="7">
        <v>13.9</v>
      </c>
      <c r="I9" s="7">
        <v>15</v>
      </c>
      <c r="J9" s="4">
        <v>14.2</v>
      </c>
      <c r="K9" s="4">
        <v>15.2</v>
      </c>
      <c r="L9" s="4">
        <v>15.6</v>
      </c>
      <c r="M9" s="4">
        <v>11.2</v>
      </c>
      <c r="N9" s="4">
        <v>15.3</v>
      </c>
      <c r="O9" s="4">
        <v>12.6</v>
      </c>
      <c r="P9" s="4">
        <v>15.8</v>
      </c>
      <c r="Q9" s="4">
        <v>11.8</v>
      </c>
      <c r="R9" s="4">
        <v>12.1</v>
      </c>
      <c r="S9" s="4">
        <v>11.9</v>
      </c>
      <c r="T9" s="4">
        <v>11.9</v>
      </c>
      <c r="U9" s="7">
        <f>AVERAGE(B9:R9)</f>
        <v>13.735294117647058</v>
      </c>
      <c r="AF9" s="4"/>
    </row>
    <row r="10" spans="1:32" ht="12.75">
      <c r="A10" s="4" t="s">
        <v>6</v>
      </c>
      <c r="B10" s="4">
        <v>12.6</v>
      </c>
      <c r="C10" s="4">
        <v>13.4</v>
      </c>
      <c r="D10" s="7">
        <v>13.8</v>
      </c>
      <c r="E10" s="4">
        <v>14.5</v>
      </c>
      <c r="F10" s="4">
        <v>12.4</v>
      </c>
      <c r="G10" s="4">
        <v>14.6</v>
      </c>
      <c r="H10" s="7">
        <v>13.6</v>
      </c>
      <c r="I10" s="7">
        <v>14.4</v>
      </c>
      <c r="J10" s="4">
        <v>17.8</v>
      </c>
      <c r="K10" s="4">
        <v>15.6</v>
      </c>
      <c r="L10" s="4">
        <v>14.3</v>
      </c>
      <c r="M10" s="4">
        <v>15.4</v>
      </c>
      <c r="N10" s="4">
        <v>15.5</v>
      </c>
      <c r="O10" s="4">
        <v>15.5</v>
      </c>
      <c r="P10" s="4">
        <v>11.1</v>
      </c>
      <c r="Q10" s="4">
        <v>12.7</v>
      </c>
      <c r="R10" s="4">
        <v>10.3</v>
      </c>
      <c r="S10" s="4">
        <v>13.5</v>
      </c>
      <c r="T10" s="4">
        <v>12.7</v>
      </c>
      <c r="U10" s="7">
        <f>AVERAGE(B10:T10)</f>
        <v>13.878947368421052</v>
      </c>
      <c r="AF10" s="4"/>
    </row>
    <row r="11" spans="1:32" ht="12.75">
      <c r="A11" s="4" t="s">
        <v>7</v>
      </c>
      <c r="B11" s="4">
        <v>15.1</v>
      </c>
      <c r="C11" s="4">
        <v>12.8</v>
      </c>
      <c r="D11" s="7">
        <v>13.6</v>
      </c>
      <c r="E11" s="4">
        <v>13.5</v>
      </c>
      <c r="F11" s="4">
        <v>13.1</v>
      </c>
      <c r="G11" s="4">
        <v>13.5</v>
      </c>
      <c r="H11" s="7">
        <v>13.6</v>
      </c>
      <c r="I11" s="7">
        <v>14.4</v>
      </c>
      <c r="J11" s="4">
        <v>13.9</v>
      </c>
      <c r="K11" s="4">
        <v>12</v>
      </c>
      <c r="L11" s="4">
        <v>15</v>
      </c>
      <c r="M11" s="4">
        <v>17.9</v>
      </c>
      <c r="N11" s="4">
        <v>16.9</v>
      </c>
      <c r="O11" s="4">
        <v>14.2</v>
      </c>
      <c r="P11" s="4">
        <v>13.5</v>
      </c>
      <c r="Q11" s="4">
        <v>12</v>
      </c>
      <c r="R11" s="4">
        <v>17.4</v>
      </c>
      <c r="S11" s="4">
        <v>13.8</v>
      </c>
      <c r="T11" s="4">
        <v>16.9</v>
      </c>
      <c r="U11" s="7">
        <f>AVERAGE(B11:T11)</f>
        <v>14.373684210526314</v>
      </c>
      <c r="AF11" s="4"/>
    </row>
    <row r="12" spans="1:32" ht="12.75">
      <c r="A12" s="4" t="s">
        <v>8</v>
      </c>
      <c r="B12" s="4">
        <v>14.8</v>
      </c>
      <c r="C12" s="4">
        <v>13.3</v>
      </c>
      <c r="D12" s="7">
        <v>16.5</v>
      </c>
      <c r="E12" s="4">
        <v>14.9</v>
      </c>
      <c r="F12" s="4">
        <v>11.9</v>
      </c>
      <c r="G12" s="4">
        <v>13.7</v>
      </c>
      <c r="H12" s="7">
        <v>15</v>
      </c>
      <c r="I12" s="7">
        <v>14.5</v>
      </c>
      <c r="J12" s="4">
        <v>15.2</v>
      </c>
      <c r="K12" s="4">
        <v>16.2</v>
      </c>
      <c r="L12" s="4">
        <v>15</v>
      </c>
      <c r="M12" s="4">
        <v>14.7</v>
      </c>
      <c r="N12" s="4">
        <v>14</v>
      </c>
      <c r="O12" s="4">
        <v>14.1</v>
      </c>
      <c r="P12" s="4">
        <v>17</v>
      </c>
      <c r="Q12" s="4">
        <v>12.9</v>
      </c>
      <c r="R12" s="4">
        <v>14.3</v>
      </c>
      <c r="S12" s="4">
        <v>11.7</v>
      </c>
      <c r="T12" s="4">
        <v>15</v>
      </c>
      <c r="U12" s="7">
        <f>AVERAGE(B12:T12)</f>
        <v>14.457894736842105</v>
      </c>
      <c r="AF12" s="4"/>
    </row>
    <row r="13" spans="1:32" ht="12.75">
      <c r="A13" s="4" t="s">
        <v>9</v>
      </c>
      <c r="B13" s="4">
        <v>17.1</v>
      </c>
      <c r="C13" s="4">
        <v>15.1</v>
      </c>
      <c r="D13" s="7">
        <v>13.4</v>
      </c>
      <c r="E13" s="4">
        <v>15.2</v>
      </c>
      <c r="F13" s="4">
        <v>15.6</v>
      </c>
      <c r="G13" s="4">
        <v>15.9</v>
      </c>
      <c r="H13" s="7">
        <v>14.4</v>
      </c>
      <c r="I13" s="7">
        <v>18.2</v>
      </c>
      <c r="J13" s="4">
        <v>19.6</v>
      </c>
      <c r="K13" s="4">
        <v>17.2</v>
      </c>
      <c r="L13" s="4">
        <v>15.9</v>
      </c>
      <c r="M13" s="4">
        <v>17.9</v>
      </c>
      <c r="N13" s="4">
        <v>18.3</v>
      </c>
      <c r="O13" s="4">
        <v>16.1</v>
      </c>
      <c r="P13" s="4">
        <v>17</v>
      </c>
      <c r="Q13" s="4">
        <v>20.9</v>
      </c>
      <c r="R13" s="4">
        <v>13.9</v>
      </c>
      <c r="S13" s="4">
        <v>16.7</v>
      </c>
      <c r="T13" s="4"/>
      <c r="U13" s="7">
        <f>AVERAGE(B13:S13)</f>
        <v>16.577777777777776</v>
      </c>
      <c r="AF13" s="4"/>
    </row>
    <row r="14" spans="1:32" ht="12.75">
      <c r="A14" s="4" t="s">
        <v>10</v>
      </c>
      <c r="B14" s="4">
        <v>14.7</v>
      </c>
      <c r="C14" s="4">
        <v>17.7</v>
      </c>
      <c r="D14" s="7">
        <v>15.8</v>
      </c>
      <c r="E14" s="4">
        <v>19.8</v>
      </c>
      <c r="F14" s="4">
        <v>15.2</v>
      </c>
      <c r="G14" s="4"/>
      <c r="H14" s="7">
        <v>15.1</v>
      </c>
      <c r="I14" s="7">
        <v>17.2</v>
      </c>
      <c r="J14" s="4">
        <v>16.6</v>
      </c>
      <c r="K14" s="4">
        <v>16.4</v>
      </c>
      <c r="L14" s="4">
        <v>15.9</v>
      </c>
      <c r="M14" s="4">
        <v>21.5</v>
      </c>
      <c r="N14" s="4">
        <v>23</v>
      </c>
      <c r="O14" s="4">
        <v>16.9</v>
      </c>
      <c r="P14" s="4">
        <v>17.5</v>
      </c>
      <c r="Q14" s="4">
        <v>17.2</v>
      </c>
      <c r="R14" s="4">
        <v>14.8</v>
      </c>
      <c r="S14" s="4">
        <v>18.5</v>
      </c>
      <c r="T14" s="4"/>
      <c r="U14" s="7">
        <f>AVERAGE(B14:S14)</f>
        <v>17.28235294117647</v>
      </c>
      <c r="AF14" s="4"/>
    </row>
    <row r="15" spans="1:32" ht="12.75">
      <c r="A15" s="4" t="s">
        <v>11</v>
      </c>
      <c r="B15" s="4">
        <v>15.1</v>
      </c>
      <c r="C15" s="4">
        <v>18</v>
      </c>
      <c r="D15" s="7">
        <v>20.9</v>
      </c>
      <c r="E15" s="4">
        <v>13.7</v>
      </c>
      <c r="F15" s="4">
        <v>18.5</v>
      </c>
      <c r="G15" s="4"/>
      <c r="H15" s="7">
        <v>15.7</v>
      </c>
      <c r="I15" s="7">
        <v>18.7</v>
      </c>
      <c r="J15" s="4">
        <v>18.4</v>
      </c>
      <c r="K15" s="4">
        <v>17.7</v>
      </c>
      <c r="L15" s="4">
        <v>18.9</v>
      </c>
      <c r="M15" s="4">
        <v>20.6</v>
      </c>
      <c r="N15" s="4">
        <v>15.6</v>
      </c>
      <c r="O15" s="4">
        <v>18.9</v>
      </c>
      <c r="P15" s="4">
        <v>17.7</v>
      </c>
      <c r="Q15" s="4">
        <v>14.1</v>
      </c>
      <c r="R15" s="4">
        <v>17.5</v>
      </c>
      <c r="S15" s="4">
        <v>14.8</v>
      </c>
      <c r="T15" s="4"/>
      <c r="U15" s="7">
        <f>AVERAGE(B15:S15)</f>
        <v>17.341176470588238</v>
      </c>
      <c r="V15" s="4"/>
      <c r="AF15" s="4"/>
    </row>
    <row r="16" spans="1:32" ht="12.75">
      <c r="A16" s="4" t="s">
        <v>12</v>
      </c>
      <c r="B16" s="4">
        <v>18.1</v>
      </c>
      <c r="C16" s="4">
        <v>16.6</v>
      </c>
      <c r="D16" s="7">
        <v>21.1</v>
      </c>
      <c r="E16" s="7">
        <v>17.2</v>
      </c>
      <c r="F16" s="4">
        <v>15.2</v>
      </c>
      <c r="G16" s="4"/>
      <c r="H16" s="7">
        <v>16.5</v>
      </c>
      <c r="I16" s="7">
        <v>16.8</v>
      </c>
      <c r="J16" s="4">
        <v>19.7</v>
      </c>
      <c r="K16" s="4">
        <v>16.1</v>
      </c>
      <c r="L16" s="4">
        <v>16.2</v>
      </c>
      <c r="M16" s="4">
        <v>16.5</v>
      </c>
      <c r="N16" s="4">
        <v>15.5</v>
      </c>
      <c r="O16" s="4">
        <v>15.7</v>
      </c>
      <c r="P16" s="4">
        <v>18.1</v>
      </c>
      <c r="Q16" s="4">
        <v>16.9</v>
      </c>
      <c r="R16" s="4">
        <v>14.5</v>
      </c>
      <c r="S16" s="4">
        <v>17.4</v>
      </c>
      <c r="T16" s="4"/>
      <c r="U16" s="7">
        <f>AVERAGE(B16:S16)</f>
        <v>16.947058823529407</v>
      </c>
      <c r="V16" s="4"/>
      <c r="AF16" s="4"/>
    </row>
    <row r="17" spans="1:32" ht="12.75">
      <c r="A17" s="7" t="s">
        <v>0</v>
      </c>
      <c r="B17" s="7">
        <f aca="true" t="shared" si="0" ref="B17:G17">AVERAGE(B5:B16)</f>
        <v>15.108333333333329</v>
      </c>
      <c r="C17" s="7">
        <f t="shared" si="0"/>
        <v>15.199999999999998</v>
      </c>
      <c r="D17" s="7">
        <f t="shared" si="0"/>
        <v>15.483333333333334</v>
      </c>
      <c r="E17" s="7">
        <f t="shared" si="0"/>
        <v>15.941666666666665</v>
      </c>
      <c r="F17" s="7">
        <f t="shared" si="0"/>
        <v>14.358333333333333</v>
      </c>
      <c r="G17" s="7">
        <f t="shared" si="0"/>
        <v>14.488888888888889</v>
      </c>
      <c r="H17" s="7">
        <f aca="true" t="shared" si="1" ref="H17:S17">AVERAGE(H5:H16)</f>
        <v>15.124999999999998</v>
      </c>
      <c r="I17" s="7">
        <f t="shared" si="1"/>
        <v>15.808333333333332</v>
      </c>
      <c r="J17" s="7">
        <f t="shared" si="1"/>
        <v>16.3</v>
      </c>
      <c r="K17" s="7">
        <f t="shared" si="1"/>
        <v>15.933333333333332</v>
      </c>
      <c r="L17" s="7">
        <f t="shared" si="1"/>
        <v>15.658333333333333</v>
      </c>
      <c r="M17" s="7">
        <f t="shared" si="1"/>
        <v>17.091666666666665</v>
      </c>
      <c r="N17" s="7">
        <f t="shared" si="1"/>
        <v>16.01666666666667</v>
      </c>
      <c r="O17" s="7">
        <f t="shared" si="1"/>
        <v>15.283333333333333</v>
      </c>
      <c r="P17" s="7">
        <f t="shared" si="1"/>
        <v>15.766666666666664</v>
      </c>
      <c r="Q17" s="7">
        <f t="shared" si="1"/>
        <v>15.166666666666666</v>
      </c>
      <c r="R17" s="7">
        <f t="shared" si="1"/>
        <v>14.833333333333334</v>
      </c>
      <c r="S17" s="7">
        <f t="shared" si="1"/>
        <v>15.241666666666669</v>
      </c>
      <c r="T17" s="7"/>
      <c r="U17" s="7">
        <f>AVERAGE(B17:R17)</f>
        <v>15.50375816993464</v>
      </c>
      <c r="V17" s="7"/>
      <c r="AF17" s="4"/>
    </row>
    <row r="18" spans="1:3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21" ht="12.75">
      <c r="A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/>
      <c r="B21" s="4">
        <v>95</v>
      </c>
      <c r="C21" s="4">
        <v>96</v>
      </c>
      <c r="D21" s="4">
        <v>97</v>
      </c>
      <c r="E21" s="4">
        <v>98</v>
      </c>
      <c r="F21" s="4">
        <v>99</v>
      </c>
      <c r="G21" s="4">
        <v>2000</v>
      </c>
      <c r="H21" s="4">
        <v>2001</v>
      </c>
      <c r="I21" s="4">
        <v>2002</v>
      </c>
      <c r="J21" s="4">
        <v>2003</v>
      </c>
      <c r="K21" s="4">
        <v>2004</v>
      </c>
      <c r="L21" s="4">
        <v>2005</v>
      </c>
      <c r="M21" s="4">
        <v>2006</v>
      </c>
      <c r="N21" s="4">
        <v>2007</v>
      </c>
      <c r="O21" s="4">
        <v>2008</v>
      </c>
      <c r="P21" s="4">
        <v>2009</v>
      </c>
      <c r="Q21" s="4">
        <v>2010</v>
      </c>
      <c r="R21" s="4">
        <v>2011</v>
      </c>
      <c r="S21" s="4">
        <v>2012</v>
      </c>
      <c r="T21" s="4">
        <v>2013</v>
      </c>
      <c r="U21" s="4" t="s">
        <v>0</v>
      </c>
    </row>
    <row r="22" spans="1:21" ht="12.75">
      <c r="A22" s="4" t="s">
        <v>1</v>
      </c>
      <c r="B22" s="4">
        <v>73.3</v>
      </c>
      <c r="C22" s="4">
        <v>70.9</v>
      </c>
      <c r="D22" s="4">
        <v>83.2</v>
      </c>
      <c r="E22" s="4">
        <v>105</v>
      </c>
      <c r="F22" s="4">
        <v>74.4</v>
      </c>
      <c r="G22" s="4">
        <v>91.7</v>
      </c>
      <c r="H22" s="4">
        <v>97.1</v>
      </c>
      <c r="I22" s="4">
        <v>60.4</v>
      </c>
      <c r="J22" s="4">
        <v>70</v>
      </c>
      <c r="K22" s="4">
        <v>70.6</v>
      </c>
      <c r="L22" s="4">
        <v>73.6</v>
      </c>
      <c r="M22" s="4">
        <v>75.7</v>
      </c>
      <c r="N22" s="4">
        <v>81.4</v>
      </c>
      <c r="O22" s="4">
        <v>66.8</v>
      </c>
      <c r="P22" s="4">
        <v>114.2</v>
      </c>
      <c r="Q22" s="4">
        <v>73.6</v>
      </c>
      <c r="R22" s="4">
        <v>72.4</v>
      </c>
      <c r="S22" s="4">
        <v>76.2</v>
      </c>
      <c r="T22" s="4">
        <v>82.3</v>
      </c>
      <c r="U22" s="7">
        <f aca="true" t="shared" si="2" ref="U22:U27">AVERAGE(B22:T22)</f>
        <v>79.62105263157895</v>
      </c>
    </row>
    <row r="23" spans="1:21" ht="12.75">
      <c r="A23" s="4" t="s">
        <v>2</v>
      </c>
      <c r="B23" s="4">
        <v>65.5</v>
      </c>
      <c r="C23" s="4">
        <v>79.4</v>
      </c>
      <c r="D23" s="4">
        <v>74.4</v>
      </c>
      <c r="E23" s="4">
        <v>78.4</v>
      </c>
      <c r="F23" s="4">
        <v>69.5</v>
      </c>
      <c r="G23" s="4">
        <v>84.4</v>
      </c>
      <c r="H23" s="4">
        <v>78.8</v>
      </c>
      <c r="I23" s="4">
        <v>67.9</v>
      </c>
      <c r="J23" s="4">
        <v>74.6</v>
      </c>
      <c r="K23" s="4">
        <v>83.6</v>
      </c>
      <c r="L23" s="4">
        <v>76.2</v>
      </c>
      <c r="M23" s="4">
        <v>79.6</v>
      </c>
      <c r="N23" s="4">
        <v>74.2</v>
      </c>
      <c r="O23" s="4">
        <v>75.2</v>
      </c>
      <c r="P23" s="4">
        <v>71.9</v>
      </c>
      <c r="Q23" s="4">
        <v>58.8</v>
      </c>
      <c r="R23" s="4">
        <v>69.1</v>
      </c>
      <c r="S23" s="4">
        <v>71.7</v>
      </c>
      <c r="T23" s="4">
        <v>61.3</v>
      </c>
      <c r="U23" s="7">
        <f t="shared" si="2"/>
        <v>73.39473684210526</v>
      </c>
    </row>
    <row r="24" spans="1:21" ht="12.75">
      <c r="A24" s="4" t="s">
        <v>3</v>
      </c>
      <c r="B24" s="4">
        <v>103</v>
      </c>
      <c r="C24" s="4">
        <v>88.4</v>
      </c>
      <c r="D24" s="4">
        <v>92.6</v>
      </c>
      <c r="E24" s="4">
        <v>101</v>
      </c>
      <c r="F24" s="4">
        <v>87.5</v>
      </c>
      <c r="G24" s="4"/>
      <c r="H24" s="4">
        <v>85.4</v>
      </c>
      <c r="I24" s="4">
        <v>87.7</v>
      </c>
      <c r="J24" s="4">
        <v>74.6</v>
      </c>
      <c r="K24" s="4">
        <v>83.3</v>
      </c>
      <c r="L24" s="4">
        <v>74.9</v>
      </c>
      <c r="M24" s="4">
        <v>75.2</v>
      </c>
      <c r="N24" s="4">
        <v>62.3</v>
      </c>
      <c r="O24" s="4">
        <v>74.6</v>
      </c>
      <c r="P24" s="4">
        <v>67.3</v>
      </c>
      <c r="Q24" s="4">
        <v>76.6</v>
      </c>
      <c r="R24" s="4">
        <v>72.4</v>
      </c>
      <c r="S24" s="4">
        <v>79.1</v>
      </c>
      <c r="T24" s="4">
        <v>58.8</v>
      </c>
      <c r="U24" s="7">
        <f t="shared" si="2"/>
        <v>80.2611111111111</v>
      </c>
    </row>
    <row r="25" spans="1:21" ht="12.75">
      <c r="A25" s="4" t="s">
        <v>4</v>
      </c>
      <c r="B25" s="4">
        <v>66</v>
      </c>
      <c r="C25" s="4">
        <v>86</v>
      </c>
      <c r="D25" s="4">
        <v>80.2</v>
      </c>
      <c r="E25" s="4">
        <v>124.6</v>
      </c>
      <c r="F25" s="4">
        <v>54.6</v>
      </c>
      <c r="G25" s="4">
        <v>91</v>
      </c>
      <c r="H25" s="4">
        <v>108.8</v>
      </c>
      <c r="I25" s="4">
        <v>67.5</v>
      </c>
      <c r="J25" s="4">
        <v>57.3</v>
      </c>
      <c r="K25" s="4">
        <v>62.8</v>
      </c>
      <c r="L25" s="4">
        <v>69.9</v>
      </c>
      <c r="M25" s="4">
        <v>72.3</v>
      </c>
      <c r="N25" s="4">
        <v>60.7</v>
      </c>
      <c r="O25" s="4">
        <v>61</v>
      </c>
      <c r="P25" s="4">
        <v>63.3</v>
      </c>
      <c r="Q25" s="4">
        <v>70.4</v>
      </c>
      <c r="R25" s="4">
        <v>64.8</v>
      </c>
      <c r="S25" s="4">
        <v>75.7</v>
      </c>
      <c r="T25" s="4">
        <v>66.5</v>
      </c>
      <c r="U25" s="7">
        <f t="shared" si="2"/>
        <v>73.86315789473683</v>
      </c>
    </row>
    <row r="26" spans="1:21" ht="12.75">
      <c r="A26" s="4" t="s">
        <v>5</v>
      </c>
      <c r="B26" s="4">
        <v>84.4</v>
      </c>
      <c r="C26" s="4">
        <v>76.7</v>
      </c>
      <c r="D26" s="4">
        <v>97.2</v>
      </c>
      <c r="E26" s="4">
        <v>93.7</v>
      </c>
      <c r="F26" s="4">
        <v>84.1</v>
      </c>
      <c r="G26" s="4">
        <v>95.9</v>
      </c>
      <c r="H26" s="4">
        <v>82.6</v>
      </c>
      <c r="I26" s="4">
        <v>90.3</v>
      </c>
      <c r="J26" s="4">
        <v>70.4</v>
      </c>
      <c r="K26" s="4">
        <v>77</v>
      </c>
      <c r="L26" s="4">
        <v>64</v>
      </c>
      <c r="M26" s="4">
        <v>53</v>
      </c>
      <c r="N26" s="4">
        <v>68.4</v>
      </c>
      <c r="O26" s="4">
        <v>51.5</v>
      </c>
      <c r="P26" s="4">
        <v>84</v>
      </c>
      <c r="Q26" s="4">
        <v>53.4</v>
      </c>
      <c r="R26" s="4">
        <v>68.4</v>
      </c>
      <c r="S26" s="4">
        <v>70.9</v>
      </c>
      <c r="T26" s="4">
        <v>72</v>
      </c>
      <c r="U26" s="7">
        <f t="shared" si="2"/>
        <v>75.67894736842106</v>
      </c>
    </row>
    <row r="27" spans="1:21" ht="12.75">
      <c r="A27" s="4" t="s">
        <v>6</v>
      </c>
      <c r="B27" s="4">
        <v>80.5</v>
      </c>
      <c r="C27" s="4">
        <v>80.9</v>
      </c>
      <c r="D27" s="4">
        <v>78.8</v>
      </c>
      <c r="E27" s="4">
        <v>86.9</v>
      </c>
      <c r="F27" s="4">
        <v>66.7</v>
      </c>
      <c r="G27" s="4">
        <v>98.2</v>
      </c>
      <c r="H27" s="4">
        <v>75.1</v>
      </c>
      <c r="I27" s="4">
        <v>96.7</v>
      </c>
      <c r="J27" s="4">
        <v>74.5</v>
      </c>
      <c r="K27" s="4">
        <v>88.8</v>
      </c>
      <c r="L27" s="4">
        <v>71.1</v>
      </c>
      <c r="M27" s="4">
        <v>82.6</v>
      </c>
      <c r="N27" s="4">
        <v>89.1</v>
      </c>
      <c r="O27" s="4">
        <v>73</v>
      </c>
      <c r="P27" s="4">
        <v>58.9</v>
      </c>
      <c r="Q27" s="4">
        <v>56.8</v>
      </c>
      <c r="R27" s="4">
        <v>69.7</v>
      </c>
      <c r="S27" s="4">
        <v>68</v>
      </c>
      <c r="T27" s="4">
        <v>85.7</v>
      </c>
      <c r="U27" s="7">
        <f t="shared" si="2"/>
        <v>78.00000000000001</v>
      </c>
    </row>
    <row r="28" spans="1:21" ht="12.75">
      <c r="A28" s="4" t="s">
        <v>7</v>
      </c>
      <c r="B28" s="4">
        <v>80.3</v>
      </c>
      <c r="C28" s="4">
        <v>67.2</v>
      </c>
      <c r="D28" s="4">
        <v>88.9</v>
      </c>
      <c r="E28" s="4">
        <v>66.1</v>
      </c>
      <c r="F28" s="4">
        <v>75.5</v>
      </c>
      <c r="G28" s="4">
        <v>92.9</v>
      </c>
      <c r="H28" s="4">
        <v>83</v>
      </c>
      <c r="I28" s="4">
        <v>74.9</v>
      </c>
      <c r="J28" s="4">
        <v>72.8</v>
      </c>
      <c r="K28" s="4">
        <v>62.2</v>
      </c>
      <c r="L28" s="4">
        <v>73.7</v>
      </c>
      <c r="M28" s="4">
        <v>67.7</v>
      </c>
      <c r="N28" s="4">
        <v>66.2</v>
      </c>
      <c r="O28" s="4">
        <v>66.4</v>
      </c>
      <c r="P28" s="4">
        <v>79.6</v>
      </c>
      <c r="Q28" s="4">
        <v>58.8</v>
      </c>
      <c r="R28" s="4">
        <v>80.3</v>
      </c>
      <c r="S28" s="4">
        <v>59.1</v>
      </c>
      <c r="T28" s="4">
        <v>76.1</v>
      </c>
      <c r="U28" s="7">
        <f>AVERAGE(B28:T28)</f>
        <v>73.24736842105263</v>
      </c>
    </row>
    <row r="29" spans="1:21" ht="12.75">
      <c r="A29" s="4" t="s">
        <v>8</v>
      </c>
      <c r="B29" s="4">
        <v>102.2</v>
      </c>
      <c r="C29" s="4">
        <v>84.7</v>
      </c>
      <c r="D29" s="4">
        <v>80.2</v>
      </c>
      <c r="E29" s="4">
        <v>78.7</v>
      </c>
      <c r="F29" s="4">
        <v>79.9</v>
      </c>
      <c r="G29" s="4"/>
      <c r="H29" s="4">
        <v>76.7</v>
      </c>
      <c r="I29" s="4">
        <v>73.7</v>
      </c>
      <c r="J29" s="4">
        <v>59.9</v>
      </c>
      <c r="K29" s="4">
        <v>90.9</v>
      </c>
      <c r="L29" s="4">
        <v>70.4</v>
      </c>
      <c r="M29" s="4">
        <v>65.7</v>
      </c>
      <c r="N29" s="4">
        <v>69.9</v>
      </c>
      <c r="O29" s="4">
        <v>74.7</v>
      </c>
      <c r="P29" s="4">
        <v>78.4</v>
      </c>
      <c r="Q29" s="4">
        <v>63.2</v>
      </c>
      <c r="R29" s="4">
        <v>72.3</v>
      </c>
      <c r="S29" s="4">
        <v>60.7</v>
      </c>
      <c r="T29" s="4">
        <v>64.9</v>
      </c>
      <c r="U29" s="7">
        <f>AVERAGE(B29:T29)</f>
        <v>74.8388888888889</v>
      </c>
    </row>
    <row r="30" spans="1:21" ht="12.75">
      <c r="A30" s="4" t="s">
        <v>9</v>
      </c>
      <c r="B30" s="4">
        <v>84.1</v>
      </c>
      <c r="C30" s="4">
        <v>83.5</v>
      </c>
      <c r="D30" s="4">
        <v>67.2</v>
      </c>
      <c r="E30" s="4">
        <v>71.4</v>
      </c>
      <c r="F30" s="4">
        <v>76.4</v>
      </c>
      <c r="G30" s="4">
        <v>81.1</v>
      </c>
      <c r="H30" s="4">
        <v>71.8</v>
      </c>
      <c r="I30" s="4">
        <v>71.3</v>
      </c>
      <c r="J30" s="4">
        <v>82.5</v>
      </c>
      <c r="K30" s="4">
        <v>70.6</v>
      </c>
      <c r="L30" s="4">
        <v>74.6</v>
      </c>
      <c r="M30" s="4">
        <v>80.7</v>
      </c>
      <c r="N30" s="4">
        <v>87.8</v>
      </c>
      <c r="O30" s="4">
        <v>82.9</v>
      </c>
      <c r="P30" s="4">
        <v>73</v>
      </c>
      <c r="Q30" s="4">
        <v>91.6</v>
      </c>
      <c r="R30" s="4">
        <v>68.3</v>
      </c>
      <c r="S30" s="4">
        <v>77.9</v>
      </c>
      <c r="T30" s="4"/>
      <c r="U30" s="7">
        <f aca="true" t="shared" si="3" ref="U29:U34">AVERAGE(B30:S30)</f>
        <v>77.59444444444445</v>
      </c>
    </row>
    <row r="31" spans="1:21" ht="12.75">
      <c r="A31" s="4" t="s">
        <v>10</v>
      </c>
      <c r="B31" s="4">
        <v>77.9</v>
      </c>
      <c r="C31" s="4">
        <v>101.8</v>
      </c>
      <c r="D31" s="4">
        <v>76.1</v>
      </c>
      <c r="E31" s="4">
        <v>112.9</v>
      </c>
      <c r="F31" s="4">
        <v>107.3</v>
      </c>
      <c r="G31" s="4">
        <v>133.2</v>
      </c>
      <c r="H31" s="4">
        <v>69.5</v>
      </c>
      <c r="I31" s="4">
        <v>73.1</v>
      </c>
      <c r="J31" s="4">
        <v>71.5</v>
      </c>
      <c r="K31" s="4">
        <v>105.7</v>
      </c>
      <c r="L31" s="4">
        <v>78.1</v>
      </c>
      <c r="M31" s="4">
        <v>82.5</v>
      </c>
      <c r="N31" s="4">
        <v>96.6</v>
      </c>
      <c r="O31" s="4">
        <v>74.9</v>
      </c>
      <c r="P31" s="4">
        <v>75.8</v>
      </c>
      <c r="Q31" s="4">
        <v>70.2</v>
      </c>
      <c r="R31" s="4">
        <v>61.7</v>
      </c>
      <c r="S31" s="4">
        <v>89</v>
      </c>
      <c r="T31" s="4"/>
      <c r="U31" s="7">
        <f t="shared" si="3"/>
        <v>86.54444444444445</v>
      </c>
    </row>
    <row r="32" spans="1:21" ht="12.75">
      <c r="A32" s="4" t="s">
        <v>11</v>
      </c>
      <c r="B32" s="4">
        <v>82.6</v>
      </c>
      <c r="C32" s="4">
        <v>97.1</v>
      </c>
      <c r="D32" s="4">
        <v>102.2</v>
      </c>
      <c r="E32" s="4">
        <v>71.4</v>
      </c>
      <c r="F32" s="4">
        <v>95</v>
      </c>
      <c r="G32" s="4">
        <v>74.2</v>
      </c>
      <c r="H32" s="4">
        <v>74</v>
      </c>
      <c r="I32" s="4">
        <v>76.6</v>
      </c>
      <c r="J32" s="4">
        <v>80</v>
      </c>
      <c r="K32" s="4">
        <v>69.7</v>
      </c>
      <c r="L32" s="4">
        <v>83.9</v>
      </c>
      <c r="M32" s="4">
        <v>84.4</v>
      </c>
      <c r="N32" s="4">
        <v>69.6</v>
      </c>
      <c r="O32" s="4">
        <v>89.2</v>
      </c>
      <c r="P32" s="4">
        <v>78.3</v>
      </c>
      <c r="Q32" s="4">
        <v>65.6</v>
      </c>
      <c r="R32" s="4">
        <v>74.8</v>
      </c>
      <c r="S32" s="4">
        <v>81.4</v>
      </c>
      <c r="T32" s="4"/>
      <c r="U32" s="7">
        <f t="shared" si="3"/>
        <v>80.55555555555556</v>
      </c>
    </row>
    <row r="33" spans="1:21" ht="12.75">
      <c r="A33" s="4" t="s">
        <v>12</v>
      </c>
      <c r="B33" s="4">
        <v>83.6</v>
      </c>
      <c r="C33" s="4">
        <v>78.5</v>
      </c>
      <c r="D33" s="4">
        <v>97.2</v>
      </c>
      <c r="E33" s="4">
        <v>85</v>
      </c>
      <c r="F33" s="4">
        <v>118.9</v>
      </c>
      <c r="G33" s="4">
        <v>91.4</v>
      </c>
      <c r="H33" s="4">
        <v>65.4</v>
      </c>
      <c r="I33" s="4">
        <v>85.3</v>
      </c>
      <c r="J33" s="4">
        <v>80.2</v>
      </c>
      <c r="K33" s="4">
        <v>85.2</v>
      </c>
      <c r="L33" s="4">
        <v>75.2</v>
      </c>
      <c r="M33" s="4">
        <v>82.5</v>
      </c>
      <c r="N33" s="4">
        <v>82.2</v>
      </c>
      <c r="O33" s="4">
        <v>70.6</v>
      </c>
      <c r="P33" s="4">
        <v>69.2</v>
      </c>
      <c r="Q33" s="4">
        <v>73.6</v>
      </c>
      <c r="R33" s="4">
        <v>59.6</v>
      </c>
      <c r="S33" s="4">
        <v>88.1</v>
      </c>
      <c r="T33" s="4"/>
      <c r="U33" s="7">
        <f t="shared" si="3"/>
        <v>81.7611111111111</v>
      </c>
    </row>
    <row r="34" spans="1:21" ht="12.75">
      <c r="A34" s="7" t="s">
        <v>0</v>
      </c>
      <c r="B34" s="7">
        <f aca="true" t="shared" si="4" ref="B34:G34">AVERAGE(B22:B33)</f>
        <v>81.95</v>
      </c>
      <c r="C34" s="7">
        <f t="shared" si="4"/>
        <v>82.92500000000001</v>
      </c>
      <c r="D34" s="7">
        <f t="shared" si="4"/>
        <v>84.85000000000002</v>
      </c>
      <c r="E34" s="7">
        <f t="shared" si="4"/>
        <v>89.59166666666665</v>
      </c>
      <c r="F34" s="7">
        <f t="shared" si="4"/>
        <v>82.48333333333332</v>
      </c>
      <c r="G34" s="7">
        <f t="shared" si="4"/>
        <v>93.4</v>
      </c>
      <c r="H34" s="7">
        <f aca="true" t="shared" si="5" ref="H34:S34">AVERAGE(H22:H33)</f>
        <v>80.68333333333332</v>
      </c>
      <c r="I34" s="7">
        <f t="shared" si="5"/>
        <v>77.11666666666666</v>
      </c>
      <c r="J34" s="7">
        <f t="shared" si="5"/>
        <v>72.35833333333333</v>
      </c>
      <c r="K34" s="7">
        <f t="shared" si="5"/>
        <v>79.20000000000002</v>
      </c>
      <c r="L34" s="7">
        <f t="shared" si="5"/>
        <v>73.80000000000001</v>
      </c>
      <c r="M34" s="7">
        <f t="shared" si="5"/>
        <v>75.15833333333333</v>
      </c>
      <c r="N34" s="7">
        <f t="shared" si="5"/>
        <v>75.7</v>
      </c>
      <c r="O34" s="7">
        <f t="shared" si="5"/>
        <v>71.73333333333333</v>
      </c>
      <c r="P34" s="7">
        <f t="shared" si="5"/>
        <v>76.15833333333333</v>
      </c>
      <c r="Q34" s="7">
        <f t="shared" si="5"/>
        <v>67.71666666666667</v>
      </c>
      <c r="R34" s="7">
        <f t="shared" si="5"/>
        <v>69.48333333333333</v>
      </c>
      <c r="S34" s="7">
        <f t="shared" si="5"/>
        <v>74.81666666666668</v>
      </c>
      <c r="T34" s="7"/>
      <c r="U34" s="7">
        <f t="shared" si="3"/>
        <v>78.28472222222223</v>
      </c>
    </row>
    <row r="36" spans="1:21" ht="12.75">
      <c r="A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12.75">
      <c r="A37" s="4" t="s">
        <v>55</v>
      </c>
    </row>
    <row r="39" spans="1:21" ht="12.75">
      <c r="A39" s="4" t="s">
        <v>46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>
        <v>95</v>
      </c>
      <c r="C40" s="4">
        <v>96</v>
      </c>
      <c r="D40" s="4">
        <v>97</v>
      </c>
      <c r="E40" s="4">
        <v>98</v>
      </c>
      <c r="F40" s="4">
        <v>99</v>
      </c>
      <c r="G40" s="4">
        <v>2000</v>
      </c>
      <c r="H40" s="4">
        <v>2001</v>
      </c>
      <c r="I40" s="4">
        <v>2002</v>
      </c>
      <c r="J40" s="4">
        <v>2003</v>
      </c>
      <c r="K40" s="4">
        <v>2004</v>
      </c>
      <c r="L40" s="4">
        <v>2005</v>
      </c>
      <c r="M40" s="4">
        <v>2006</v>
      </c>
      <c r="N40" s="4">
        <v>2007</v>
      </c>
      <c r="O40" s="4">
        <v>2008</v>
      </c>
      <c r="P40" s="4">
        <v>2009</v>
      </c>
      <c r="Q40" s="4">
        <v>2010</v>
      </c>
      <c r="R40" s="4">
        <v>2011</v>
      </c>
      <c r="S40" s="4">
        <v>2012</v>
      </c>
      <c r="T40" s="4">
        <v>2013</v>
      </c>
      <c r="U40" s="4" t="s">
        <v>0</v>
      </c>
    </row>
    <row r="41" spans="1:21" ht="12.75">
      <c r="A41" s="4" t="s">
        <v>1</v>
      </c>
      <c r="B41" s="4">
        <f aca="true" t="shared" si="6" ref="B41:E52">B5*24</f>
        <v>388.79999999999995</v>
      </c>
      <c r="C41" s="4">
        <f t="shared" si="6"/>
        <v>386.40000000000003</v>
      </c>
      <c r="D41" s="4">
        <f t="shared" si="6"/>
        <v>331.20000000000005</v>
      </c>
      <c r="E41" s="4">
        <f t="shared" si="6"/>
        <v>441.59999999999997</v>
      </c>
      <c r="F41" s="4">
        <f>F5*24</f>
        <v>372</v>
      </c>
      <c r="G41" s="4">
        <v>356.3</v>
      </c>
      <c r="H41" s="4">
        <v>407.2</v>
      </c>
      <c r="I41" s="4">
        <v>339.7</v>
      </c>
      <c r="J41" s="4">
        <v>410.3</v>
      </c>
      <c r="K41" s="4">
        <v>392.4</v>
      </c>
      <c r="L41" s="4">
        <v>353.9</v>
      </c>
      <c r="M41" s="4">
        <v>456.5</v>
      </c>
      <c r="N41" s="4">
        <v>409.3</v>
      </c>
      <c r="O41" s="4">
        <v>387.2</v>
      </c>
      <c r="P41" s="4">
        <v>386.2</v>
      </c>
      <c r="Q41" s="4">
        <v>403.9</v>
      </c>
      <c r="R41" s="4">
        <v>439.9</v>
      </c>
      <c r="S41" s="4">
        <v>410.9</v>
      </c>
      <c r="T41" s="4">
        <v>422.8</v>
      </c>
      <c r="U41" s="7">
        <f>AVERAGE(B41:R41)</f>
        <v>391.92941176470583</v>
      </c>
    </row>
    <row r="42" spans="1:21" ht="12.75">
      <c r="A42" s="4" t="s">
        <v>2</v>
      </c>
      <c r="B42" s="4">
        <f t="shared" si="6"/>
        <v>309.6</v>
      </c>
      <c r="C42" s="4">
        <f t="shared" si="6"/>
        <v>398.40000000000003</v>
      </c>
      <c r="D42" s="4">
        <f t="shared" si="6"/>
        <v>350.4</v>
      </c>
      <c r="E42" s="4">
        <f t="shared" si="6"/>
        <v>420</v>
      </c>
      <c r="F42" s="4">
        <f aca="true" t="shared" si="7" ref="F42:F52">F6*24</f>
        <v>357.6</v>
      </c>
      <c r="G42" s="4">
        <v>345</v>
      </c>
      <c r="H42" s="4">
        <v>359.2</v>
      </c>
      <c r="I42" s="4">
        <v>437.1</v>
      </c>
      <c r="J42" s="4">
        <v>402.8</v>
      </c>
      <c r="K42" s="4">
        <v>452.9</v>
      </c>
      <c r="L42" s="4">
        <v>389</v>
      </c>
      <c r="M42" s="4">
        <v>357.8</v>
      </c>
      <c r="N42" s="4">
        <v>324.6</v>
      </c>
      <c r="O42" s="4">
        <v>365.3</v>
      </c>
      <c r="P42" s="4">
        <v>358.6</v>
      </c>
      <c r="Q42" s="4">
        <v>333</v>
      </c>
      <c r="R42" s="4">
        <v>372.4</v>
      </c>
      <c r="S42" s="4">
        <v>336.7</v>
      </c>
      <c r="T42" s="4">
        <v>308.8</v>
      </c>
      <c r="U42" s="7">
        <f>AVERAGE(B42:R42)</f>
        <v>372.57058823529417</v>
      </c>
    </row>
    <row r="43" spans="1:21" ht="12.75">
      <c r="A43" s="4" t="s">
        <v>3</v>
      </c>
      <c r="B43" s="4">
        <f t="shared" si="6"/>
        <v>417.59999999999997</v>
      </c>
      <c r="C43" s="4">
        <f t="shared" si="6"/>
        <v>336</v>
      </c>
      <c r="D43" s="4">
        <f t="shared" si="6"/>
        <v>355.20000000000005</v>
      </c>
      <c r="E43" s="4">
        <f t="shared" si="6"/>
        <v>458.40000000000003</v>
      </c>
      <c r="F43" s="4">
        <f t="shared" si="7"/>
        <v>372</v>
      </c>
      <c r="G43" s="4">
        <v>384.6</v>
      </c>
      <c r="H43" s="4">
        <v>391.2</v>
      </c>
      <c r="I43" s="4">
        <v>402.4</v>
      </c>
      <c r="J43" s="4">
        <v>296.3</v>
      </c>
      <c r="K43" s="4">
        <v>399.4</v>
      </c>
      <c r="L43" s="4">
        <v>378.2</v>
      </c>
      <c r="M43" s="4">
        <v>456.2</v>
      </c>
      <c r="N43" s="4">
        <v>396.7</v>
      </c>
      <c r="O43" s="4">
        <v>381.9</v>
      </c>
      <c r="P43" s="4">
        <v>361.3</v>
      </c>
      <c r="Q43" s="4">
        <v>381.7</v>
      </c>
      <c r="R43" s="4">
        <v>360.7</v>
      </c>
      <c r="S43" s="4">
        <v>432.8</v>
      </c>
      <c r="T43" s="4">
        <v>342.6</v>
      </c>
      <c r="U43" s="7">
        <f>AVERAGE(B43:R43)</f>
        <v>384.10588235294114</v>
      </c>
    </row>
    <row r="44" spans="1:21" ht="12.75">
      <c r="A44" s="4" t="s">
        <v>4</v>
      </c>
      <c r="B44" s="4">
        <f t="shared" si="6"/>
        <v>295.20000000000005</v>
      </c>
      <c r="C44" s="4">
        <f t="shared" si="6"/>
        <v>357.6</v>
      </c>
      <c r="D44" s="4">
        <f t="shared" si="6"/>
        <v>343.20000000000005</v>
      </c>
      <c r="E44" s="4">
        <f t="shared" si="6"/>
        <v>357.6</v>
      </c>
      <c r="F44" s="4">
        <f t="shared" si="7"/>
        <v>268.79999999999995</v>
      </c>
      <c r="G44" s="4">
        <v>346.9</v>
      </c>
      <c r="H44" s="4">
        <v>369.4</v>
      </c>
      <c r="I44" s="4">
        <v>275.7</v>
      </c>
      <c r="J44" s="4">
        <v>334.9</v>
      </c>
      <c r="K44" s="4">
        <v>312.3</v>
      </c>
      <c r="L44" s="4">
        <v>346.6</v>
      </c>
      <c r="M44" s="4">
        <v>396.4</v>
      </c>
      <c r="N44" s="4">
        <v>264.9</v>
      </c>
      <c r="O44" s="4">
        <v>293.7</v>
      </c>
      <c r="P44" s="4">
        <v>369.3</v>
      </c>
      <c r="Q44" s="4">
        <v>406.3</v>
      </c>
      <c r="R44" s="4">
        <v>345.4</v>
      </c>
      <c r="S44" s="4">
        <v>357.7</v>
      </c>
      <c r="T44" s="4">
        <v>380.1</v>
      </c>
      <c r="U44" s="7">
        <f>AVERAGE(B44:R44)</f>
        <v>334.36470588235295</v>
      </c>
    </row>
    <row r="45" spans="1:21" ht="12.75">
      <c r="A45" s="4" t="s">
        <v>5</v>
      </c>
      <c r="B45" s="4">
        <f t="shared" si="6"/>
        <v>360</v>
      </c>
      <c r="C45" s="4">
        <f t="shared" si="6"/>
        <v>333.6</v>
      </c>
      <c r="D45" s="4">
        <f t="shared" si="6"/>
        <v>316.79999999999995</v>
      </c>
      <c r="E45" s="4">
        <f t="shared" si="6"/>
        <v>302.4</v>
      </c>
      <c r="F45" s="4">
        <f t="shared" si="7"/>
        <v>319.20000000000005</v>
      </c>
      <c r="G45" s="4">
        <v>308</v>
      </c>
      <c r="H45" s="4">
        <v>333.6</v>
      </c>
      <c r="I45" s="4">
        <v>358.9</v>
      </c>
      <c r="J45" s="4">
        <v>341.9</v>
      </c>
      <c r="K45" s="4">
        <v>365.8</v>
      </c>
      <c r="L45" s="4">
        <v>373.5</v>
      </c>
      <c r="M45" s="4">
        <v>269.8</v>
      </c>
      <c r="N45" s="4">
        <v>367.5</v>
      </c>
      <c r="O45" s="4">
        <v>301.6</v>
      </c>
      <c r="P45" s="4">
        <v>378</v>
      </c>
      <c r="Q45" s="4">
        <v>284</v>
      </c>
      <c r="R45" s="4">
        <v>290.9</v>
      </c>
      <c r="S45" s="4">
        <v>284.5</v>
      </c>
      <c r="T45" s="4">
        <v>285.3</v>
      </c>
      <c r="U45" s="7">
        <f>AVERAGE(B45:R45)</f>
        <v>329.7352941176471</v>
      </c>
    </row>
    <row r="46" spans="1:21" ht="12.75">
      <c r="A46" s="4" t="s">
        <v>6</v>
      </c>
      <c r="B46" s="4">
        <f t="shared" si="6"/>
        <v>302.4</v>
      </c>
      <c r="C46" s="4">
        <f t="shared" si="6"/>
        <v>321.6</v>
      </c>
      <c r="D46" s="4">
        <f t="shared" si="6"/>
        <v>331.20000000000005</v>
      </c>
      <c r="E46" s="4">
        <f t="shared" si="6"/>
        <v>348</v>
      </c>
      <c r="F46" s="4">
        <f t="shared" si="7"/>
        <v>297.6</v>
      </c>
      <c r="G46" s="4">
        <v>350.8</v>
      </c>
      <c r="H46" s="4">
        <v>326.6</v>
      </c>
      <c r="I46" s="4">
        <v>344.9</v>
      </c>
      <c r="J46" s="4">
        <v>428.2</v>
      </c>
      <c r="K46" s="4">
        <v>373.3</v>
      </c>
      <c r="L46" s="4">
        <v>342.6</v>
      </c>
      <c r="M46" s="4">
        <v>368.5</v>
      </c>
      <c r="N46" s="4">
        <v>370.9</v>
      </c>
      <c r="O46" s="4">
        <v>372.2</v>
      </c>
      <c r="P46" s="4">
        <v>266.1</v>
      </c>
      <c r="Q46" s="4">
        <v>305.9</v>
      </c>
      <c r="R46" s="4">
        <v>246.2</v>
      </c>
      <c r="S46" s="4">
        <v>324.2</v>
      </c>
      <c r="T46" s="4">
        <v>305.2</v>
      </c>
      <c r="U46" s="7">
        <f>AVERAGE(B46:T46)</f>
        <v>332.9684210526316</v>
      </c>
    </row>
    <row r="47" spans="1:21" ht="12.75">
      <c r="A47" s="4" t="s">
        <v>7</v>
      </c>
      <c r="B47" s="4">
        <f t="shared" si="6"/>
        <v>362.4</v>
      </c>
      <c r="C47" s="4">
        <f t="shared" si="6"/>
        <v>307.20000000000005</v>
      </c>
      <c r="D47" s="4">
        <f t="shared" si="6"/>
        <v>326.4</v>
      </c>
      <c r="E47" s="4">
        <f t="shared" si="6"/>
        <v>324</v>
      </c>
      <c r="F47" s="4">
        <f t="shared" si="7"/>
        <v>314.4</v>
      </c>
      <c r="G47" s="4">
        <v>323.9</v>
      </c>
      <c r="H47" s="4">
        <v>326</v>
      </c>
      <c r="I47" s="4">
        <v>346.7</v>
      </c>
      <c r="J47" s="4">
        <v>333.4</v>
      </c>
      <c r="K47" s="4">
        <v>287.8</v>
      </c>
      <c r="L47" s="4">
        <v>359.5</v>
      </c>
      <c r="M47" s="4">
        <v>429.7</v>
      </c>
      <c r="N47" s="4">
        <v>405.9</v>
      </c>
      <c r="O47" s="4">
        <v>339.8</v>
      </c>
      <c r="P47" s="4">
        <v>325.2</v>
      </c>
      <c r="Q47" s="4">
        <v>288.2</v>
      </c>
      <c r="R47" s="4">
        <v>417.1</v>
      </c>
      <c r="S47" s="4">
        <v>331.3</v>
      </c>
      <c r="T47" s="4">
        <v>405.6</v>
      </c>
      <c r="U47" s="7">
        <f>AVERAGE(B47:T47)</f>
        <v>344.97368421052636</v>
      </c>
    </row>
    <row r="48" spans="1:21" ht="12.75">
      <c r="A48" s="4" t="s">
        <v>8</v>
      </c>
      <c r="B48" s="4">
        <f t="shared" si="6"/>
        <v>355.20000000000005</v>
      </c>
      <c r="C48" s="4">
        <f t="shared" si="6"/>
        <v>319.20000000000005</v>
      </c>
      <c r="D48" s="4">
        <f t="shared" si="6"/>
        <v>396</v>
      </c>
      <c r="E48" s="4">
        <f t="shared" si="6"/>
        <v>357.6</v>
      </c>
      <c r="F48" s="4">
        <f t="shared" si="7"/>
        <v>285.6</v>
      </c>
      <c r="G48" s="4">
        <v>329.9</v>
      </c>
      <c r="H48" s="4">
        <v>359.2</v>
      </c>
      <c r="I48" s="4">
        <v>347.1</v>
      </c>
      <c r="J48" s="4">
        <v>365.5</v>
      </c>
      <c r="K48" s="4">
        <v>388.3</v>
      </c>
      <c r="L48" s="4">
        <v>359.7</v>
      </c>
      <c r="M48" s="4">
        <v>351.6</v>
      </c>
      <c r="N48" s="4">
        <v>335</v>
      </c>
      <c r="O48" s="4">
        <v>338.8</v>
      </c>
      <c r="P48" s="4">
        <v>394.7</v>
      </c>
      <c r="Q48" s="4">
        <v>310.7</v>
      </c>
      <c r="R48" s="4">
        <v>342.9</v>
      </c>
      <c r="S48" s="4">
        <v>279.8</v>
      </c>
      <c r="T48" s="4">
        <v>360.6</v>
      </c>
      <c r="U48" s="7">
        <f>AVERAGE(B48:T48)</f>
        <v>346.178947368421</v>
      </c>
    </row>
    <row r="49" spans="1:21" ht="12.75">
      <c r="A49" s="4" t="s">
        <v>9</v>
      </c>
      <c r="B49" s="4">
        <f t="shared" si="6"/>
        <v>410.40000000000003</v>
      </c>
      <c r="C49" s="4">
        <f t="shared" si="6"/>
        <v>362.4</v>
      </c>
      <c r="D49" s="4">
        <f t="shared" si="6"/>
        <v>321.6</v>
      </c>
      <c r="E49" s="4">
        <f t="shared" si="6"/>
        <v>364.79999999999995</v>
      </c>
      <c r="F49" s="4">
        <f t="shared" si="7"/>
        <v>374.4</v>
      </c>
      <c r="G49" s="4">
        <v>381.4</v>
      </c>
      <c r="H49" s="4">
        <v>345.2</v>
      </c>
      <c r="I49" s="4">
        <v>437.9</v>
      </c>
      <c r="J49" s="4">
        <v>470.4</v>
      </c>
      <c r="K49" s="4">
        <v>412</v>
      </c>
      <c r="L49" s="4">
        <v>381.2</v>
      </c>
      <c r="M49" s="4">
        <v>430.2</v>
      </c>
      <c r="N49" s="4">
        <v>439</v>
      </c>
      <c r="O49" s="4">
        <v>386.9</v>
      </c>
      <c r="P49" s="4">
        <v>408.7</v>
      </c>
      <c r="Q49" s="4">
        <v>500.4</v>
      </c>
      <c r="R49" s="4">
        <v>334.2</v>
      </c>
      <c r="S49" s="4">
        <v>401.9</v>
      </c>
      <c r="T49" s="4"/>
      <c r="U49" s="7">
        <f>AVERAGE(B49:S49)</f>
        <v>397.94444444444434</v>
      </c>
    </row>
    <row r="50" spans="1:21" ht="12.75">
      <c r="A50" s="4" t="s">
        <v>10</v>
      </c>
      <c r="B50" s="4">
        <f t="shared" si="6"/>
        <v>352.79999999999995</v>
      </c>
      <c r="C50" s="4">
        <f t="shared" si="6"/>
        <v>424.79999999999995</v>
      </c>
      <c r="D50" s="4">
        <f t="shared" si="6"/>
        <v>379.20000000000005</v>
      </c>
      <c r="E50" s="4">
        <f t="shared" si="6"/>
        <v>475.20000000000005</v>
      </c>
      <c r="F50" s="4">
        <f t="shared" si="7"/>
        <v>364.79999999999995</v>
      </c>
      <c r="G50" s="4">
        <v>444.1</v>
      </c>
      <c r="H50" s="4">
        <v>362.8</v>
      </c>
      <c r="I50" s="4">
        <v>413.6</v>
      </c>
      <c r="J50" s="4">
        <v>398.6</v>
      </c>
      <c r="K50" s="4">
        <v>393.3</v>
      </c>
      <c r="L50" s="4">
        <v>381.3</v>
      </c>
      <c r="M50" s="4">
        <v>517.2</v>
      </c>
      <c r="N50" s="4">
        <v>552.9</v>
      </c>
      <c r="O50" s="4">
        <v>406.7</v>
      </c>
      <c r="P50" s="4">
        <v>420.8</v>
      </c>
      <c r="Q50" s="4">
        <v>413.8</v>
      </c>
      <c r="R50" s="4">
        <v>355.6</v>
      </c>
      <c r="S50" s="4">
        <v>444.2</v>
      </c>
      <c r="T50" s="4"/>
      <c r="U50" s="7">
        <f>AVERAGE(B50:S50)</f>
        <v>416.7611111111111</v>
      </c>
    </row>
    <row r="51" spans="1:21" ht="12.75">
      <c r="A51" s="4" t="s">
        <v>11</v>
      </c>
      <c r="B51" s="4">
        <f t="shared" si="6"/>
        <v>362.4</v>
      </c>
      <c r="C51" s="4">
        <f t="shared" si="6"/>
        <v>432</v>
      </c>
      <c r="D51" s="4">
        <f t="shared" si="6"/>
        <v>501.59999999999997</v>
      </c>
      <c r="E51" s="4">
        <f t="shared" si="6"/>
        <v>328.79999999999995</v>
      </c>
      <c r="F51" s="4">
        <f t="shared" si="7"/>
        <v>444</v>
      </c>
      <c r="G51" s="4">
        <v>404.8</v>
      </c>
      <c r="H51" s="4">
        <v>376</v>
      </c>
      <c r="I51" s="4">
        <v>448.2</v>
      </c>
      <c r="J51" s="4">
        <v>442.7</v>
      </c>
      <c r="K51" s="4">
        <v>423.9</v>
      </c>
      <c r="L51" s="4">
        <v>454</v>
      </c>
      <c r="M51" s="4">
        <v>495.2</v>
      </c>
      <c r="N51" s="4">
        <v>374.1</v>
      </c>
      <c r="O51" s="4">
        <v>454.2</v>
      </c>
      <c r="P51" s="4">
        <v>425.2</v>
      </c>
      <c r="Q51" s="4">
        <v>338.8</v>
      </c>
      <c r="R51" s="4">
        <v>419.7</v>
      </c>
      <c r="S51" s="4">
        <v>354.4</v>
      </c>
      <c r="T51" s="4"/>
      <c r="U51" s="7">
        <f>AVERAGE(B51:S51)</f>
        <v>415.5555555555555</v>
      </c>
    </row>
    <row r="52" spans="1:21" ht="12.75">
      <c r="A52" s="4" t="s">
        <v>12</v>
      </c>
      <c r="B52" s="4">
        <f t="shared" si="6"/>
        <v>434.40000000000003</v>
      </c>
      <c r="C52" s="4">
        <f t="shared" si="6"/>
        <v>398.40000000000003</v>
      </c>
      <c r="D52" s="4">
        <f t="shared" si="6"/>
        <v>506.40000000000003</v>
      </c>
      <c r="E52" s="4">
        <f t="shared" si="6"/>
        <v>412.79999999999995</v>
      </c>
      <c r="F52" s="4">
        <f t="shared" si="7"/>
        <v>364.79999999999995</v>
      </c>
      <c r="G52" s="4">
        <v>430.3</v>
      </c>
      <c r="H52" s="4">
        <v>394.8</v>
      </c>
      <c r="I52" s="4">
        <v>402.4</v>
      </c>
      <c r="J52" s="4">
        <v>471.8</v>
      </c>
      <c r="K52" s="4">
        <v>387.5</v>
      </c>
      <c r="L52" s="4">
        <v>388.1</v>
      </c>
      <c r="M52" s="4">
        <v>395.3</v>
      </c>
      <c r="N52" s="4">
        <v>372.2</v>
      </c>
      <c r="O52" s="4">
        <v>376.3</v>
      </c>
      <c r="P52" s="4">
        <v>433.8</v>
      </c>
      <c r="Q52" s="4">
        <v>406.8</v>
      </c>
      <c r="R52" s="4">
        <v>349.1</v>
      </c>
      <c r="S52" s="4">
        <v>417.3</v>
      </c>
      <c r="T52" s="4"/>
      <c r="U52" s="7">
        <f>AVERAGE(B52:S52)</f>
        <v>407.91666666666674</v>
      </c>
    </row>
    <row r="53" spans="1:21" ht="12.75">
      <c r="A53" s="7" t="s">
        <v>0</v>
      </c>
      <c r="B53" s="7">
        <f>AVERAGE(B41:B52)</f>
        <v>362.59999999999997</v>
      </c>
      <c r="C53" s="7">
        <f>AVERAGE(C41:C52)</f>
        <v>364.79999999999995</v>
      </c>
      <c r="D53" s="7">
        <f>AVERAGE(D41:D52)</f>
        <v>371.59999999999997</v>
      </c>
      <c r="E53" s="7">
        <f>AVERAGE(E41:E52)</f>
        <v>382.59999999999997</v>
      </c>
      <c r="F53" s="7">
        <f>AVERAGE(F41:F52)</f>
        <v>344.59999999999997</v>
      </c>
      <c r="G53" s="7">
        <f aca="true" t="shared" si="8" ref="G53:S53">AVERAGE(G41:G52)</f>
        <v>367.16666666666674</v>
      </c>
      <c r="H53" s="7">
        <f t="shared" si="8"/>
        <v>362.59999999999997</v>
      </c>
      <c r="I53" s="7">
        <f t="shared" si="8"/>
        <v>379.54999999999995</v>
      </c>
      <c r="J53" s="7">
        <f t="shared" si="8"/>
        <v>391.40000000000003</v>
      </c>
      <c r="K53" s="7">
        <f t="shared" si="8"/>
        <v>382.40833333333336</v>
      </c>
      <c r="L53" s="7">
        <f t="shared" si="8"/>
        <v>375.6333333333334</v>
      </c>
      <c r="M53" s="7">
        <f t="shared" si="8"/>
        <v>410.3666666666666</v>
      </c>
      <c r="N53" s="7">
        <f t="shared" si="8"/>
        <v>384.4166666666667</v>
      </c>
      <c r="O53" s="7">
        <f t="shared" si="8"/>
        <v>367.05</v>
      </c>
      <c r="P53" s="7">
        <f t="shared" si="8"/>
        <v>377.325</v>
      </c>
      <c r="Q53" s="7">
        <f t="shared" si="8"/>
        <v>364.4583333333333</v>
      </c>
      <c r="R53" s="7">
        <f t="shared" si="8"/>
        <v>356.17499999999995</v>
      </c>
      <c r="S53" s="7">
        <f t="shared" si="8"/>
        <v>364.64166666666665</v>
      </c>
      <c r="T53" s="7"/>
      <c r="U53" s="7">
        <f>AVERAGE(B53:R53)</f>
        <v>373.22058823529414</v>
      </c>
    </row>
    <row r="57" spans="1:11" ht="12.75">
      <c r="A57" s="2" t="s">
        <v>72</v>
      </c>
      <c r="K57" s="2"/>
    </row>
    <row r="58" spans="7:24" ht="12.75">
      <c r="G58" s="4">
        <v>2000</v>
      </c>
      <c r="H58" s="4">
        <v>2001</v>
      </c>
      <c r="I58" s="4">
        <v>2002</v>
      </c>
      <c r="J58" s="4">
        <v>2003</v>
      </c>
      <c r="K58" s="4">
        <v>2004</v>
      </c>
      <c r="L58" s="4">
        <v>2005</v>
      </c>
      <c r="M58" s="4">
        <v>2006</v>
      </c>
      <c r="N58" s="4">
        <v>2007</v>
      </c>
      <c r="O58" s="4">
        <v>2008</v>
      </c>
      <c r="P58" s="4">
        <v>2009</v>
      </c>
      <c r="Q58" s="4">
        <v>2010</v>
      </c>
      <c r="R58" s="4">
        <v>2011</v>
      </c>
      <c r="S58" s="4">
        <v>2012</v>
      </c>
      <c r="T58" s="4">
        <v>2013</v>
      </c>
      <c r="U58" s="4" t="s">
        <v>0</v>
      </c>
      <c r="V58" s="4"/>
      <c r="W58" s="4"/>
      <c r="X58" s="4"/>
    </row>
    <row r="59" spans="1:24" ht="12.75">
      <c r="A59" s="4" t="s">
        <v>1</v>
      </c>
      <c r="G59" s="4">
        <v>270.7</v>
      </c>
      <c r="H59" s="4">
        <v>328.3</v>
      </c>
      <c r="I59" s="4">
        <v>254.7</v>
      </c>
      <c r="J59" s="4">
        <v>311.2</v>
      </c>
      <c r="K59" s="4">
        <v>277.5</v>
      </c>
      <c r="L59" s="4">
        <v>280.8</v>
      </c>
      <c r="M59" s="4">
        <v>308.4</v>
      </c>
      <c r="N59" s="4">
        <v>262.8</v>
      </c>
      <c r="O59" s="4">
        <v>270.8</v>
      </c>
      <c r="P59" s="4">
        <v>250.2</v>
      </c>
      <c r="Q59" s="4">
        <v>256.1</v>
      </c>
      <c r="R59" s="4">
        <v>262.7</v>
      </c>
      <c r="S59" s="4">
        <v>272.8</v>
      </c>
      <c r="T59" s="4">
        <v>280.2</v>
      </c>
      <c r="U59" s="7">
        <f aca="true" t="shared" si="9" ref="U59:U64">AVERAGE(B59:T59)</f>
        <v>277.65714285714284</v>
      </c>
      <c r="V59" s="12">
        <f aca="true" t="shared" si="10" ref="V59:V71">U41/U59</f>
        <v>1.4115589022190476</v>
      </c>
      <c r="X59" s="4"/>
    </row>
    <row r="60" spans="1:24" ht="12.75">
      <c r="A60" s="4" t="s">
        <v>2</v>
      </c>
      <c r="G60" s="4">
        <v>258.7</v>
      </c>
      <c r="H60" s="4">
        <v>271.4</v>
      </c>
      <c r="I60" s="4">
        <v>280.2</v>
      </c>
      <c r="J60" s="4">
        <v>298.2</v>
      </c>
      <c r="K60" s="4">
        <v>312.9</v>
      </c>
      <c r="L60" s="4">
        <v>260.5</v>
      </c>
      <c r="M60" s="4">
        <v>240.4</v>
      </c>
      <c r="N60" s="4">
        <v>221.5</v>
      </c>
      <c r="O60" s="4">
        <v>241.3</v>
      </c>
      <c r="P60" s="4">
        <v>226.7</v>
      </c>
      <c r="Q60" s="4">
        <v>220</v>
      </c>
      <c r="R60" s="4">
        <v>224.5</v>
      </c>
      <c r="S60" s="4">
        <v>204.7</v>
      </c>
      <c r="T60" s="4">
        <v>195.6</v>
      </c>
      <c r="U60" s="7">
        <f t="shared" si="9"/>
        <v>246.9</v>
      </c>
      <c r="V60" s="12">
        <f t="shared" si="10"/>
        <v>1.5089938770161773</v>
      </c>
      <c r="X60" s="12"/>
    </row>
    <row r="61" spans="1:24" ht="12.75">
      <c r="A61" s="4" t="s">
        <v>3</v>
      </c>
      <c r="G61" s="4">
        <v>267.1</v>
      </c>
      <c r="H61" s="4">
        <v>302.5</v>
      </c>
      <c r="I61" s="4">
        <v>301.9</v>
      </c>
      <c r="J61" s="4">
        <v>226.2</v>
      </c>
      <c r="K61" s="4">
        <v>278.9</v>
      </c>
      <c r="L61" s="4">
        <v>243.8</v>
      </c>
      <c r="M61" s="4">
        <v>249.8</v>
      </c>
      <c r="N61" s="4">
        <v>296.2</v>
      </c>
      <c r="O61" s="4">
        <v>226.8</v>
      </c>
      <c r="P61" s="4">
        <v>227.5</v>
      </c>
      <c r="Q61" s="4">
        <v>277.4</v>
      </c>
      <c r="R61" s="4">
        <v>221.2</v>
      </c>
      <c r="S61" s="4">
        <v>231</v>
      </c>
      <c r="T61" s="4">
        <v>210.9</v>
      </c>
      <c r="U61" s="7">
        <f t="shared" si="9"/>
        <v>254.37142857142857</v>
      </c>
      <c r="V61" s="12">
        <f t="shared" si="10"/>
        <v>1.5100197554030035</v>
      </c>
      <c r="X61" s="4"/>
    </row>
    <row r="62" spans="1:24" ht="12.75">
      <c r="A62" s="4" t="s">
        <v>4</v>
      </c>
      <c r="G62" s="4">
        <v>237.6</v>
      </c>
      <c r="H62" s="4">
        <v>263.9</v>
      </c>
      <c r="I62" s="4">
        <v>193.1</v>
      </c>
      <c r="J62" s="4">
        <v>213</v>
      </c>
      <c r="K62" s="4">
        <v>225.6</v>
      </c>
      <c r="L62" s="4">
        <v>218.3</v>
      </c>
      <c r="M62" s="4">
        <v>241.9</v>
      </c>
      <c r="N62" s="4">
        <v>195.3</v>
      </c>
      <c r="O62" s="4">
        <v>193.8</v>
      </c>
      <c r="P62" s="4">
        <v>236.4</v>
      </c>
      <c r="Q62" s="4">
        <v>274.8</v>
      </c>
      <c r="R62" s="4">
        <v>191</v>
      </c>
      <c r="S62" s="4">
        <v>213.1</v>
      </c>
      <c r="T62" s="4">
        <v>203.6</v>
      </c>
      <c r="U62" s="7">
        <f t="shared" si="9"/>
        <v>221.52857142857144</v>
      </c>
      <c r="V62" s="12">
        <f t="shared" si="10"/>
        <v>1.509352512527549</v>
      </c>
      <c r="X62" s="4"/>
    </row>
    <row r="63" spans="1:24" ht="12.75">
      <c r="A63" s="4" t="s">
        <v>5</v>
      </c>
      <c r="G63" s="4">
        <v>229.7</v>
      </c>
      <c r="H63" s="4">
        <v>244.3</v>
      </c>
      <c r="I63" s="4">
        <v>252.3</v>
      </c>
      <c r="J63" s="4">
        <v>255.4</v>
      </c>
      <c r="K63" s="4">
        <v>240.7</v>
      </c>
      <c r="L63" s="4">
        <v>218.1</v>
      </c>
      <c r="M63" s="4">
        <v>162.6</v>
      </c>
      <c r="N63" s="4">
        <v>258</v>
      </c>
      <c r="O63" s="4">
        <v>179.8</v>
      </c>
      <c r="P63" s="4">
        <v>218.6</v>
      </c>
      <c r="Q63" s="4">
        <v>173.2</v>
      </c>
      <c r="R63" s="4">
        <v>201.3</v>
      </c>
      <c r="S63" s="4">
        <v>176.5</v>
      </c>
      <c r="T63" s="4">
        <v>172.1</v>
      </c>
      <c r="U63" s="7">
        <f t="shared" si="9"/>
        <v>213.04285714285712</v>
      </c>
      <c r="V63" s="12">
        <f t="shared" si="10"/>
        <v>1.5477416072041372</v>
      </c>
      <c r="X63" s="4"/>
    </row>
    <row r="64" spans="1:24" ht="12.75">
      <c r="A64" s="4" t="s">
        <v>6</v>
      </c>
      <c r="G64" s="4">
        <v>236.5</v>
      </c>
      <c r="H64" s="4">
        <v>231.4</v>
      </c>
      <c r="I64" s="4">
        <v>257.2</v>
      </c>
      <c r="J64" s="4">
        <v>293.9</v>
      </c>
      <c r="K64" s="4">
        <v>276.7</v>
      </c>
      <c r="L64" s="4">
        <v>205.7</v>
      </c>
      <c r="M64" s="4">
        <v>219.6</v>
      </c>
      <c r="N64" s="4">
        <v>245.4</v>
      </c>
      <c r="O64" s="4">
        <v>245.2</v>
      </c>
      <c r="P64" s="4">
        <v>186.2</v>
      </c>
      <c r="Q64" s="4">
        <v>202</v>
      </c>
      <c r="R64" s="4">
        <v>165.5</v>
      </c>
      <c r="S64" s="4">
        <v>219.7</v>
      </c>
      <c r="T64" s="4">
        <v>159.3</v>
      </c>
      <c r="U64" s="7">
        <f t="shared" si="9"/>
        <v>224.59285714285713</v>
      </c>
      <c r="V64" s="12">
        <f t="shared" si="10"/>
        <v>1.4825423447943398</v>
      </c>
      <c r="X64" s="4"/>
    </row>
    <row r="65" spans="1:24" ht="12.75">
      <c r="A65" s="4" t="s">
        <v>7</v>
      </c>
      <c r="G65" s="4">
        <v>248.9</v>
      </c>
      <c r="H65" s="4">
        <v>221.3</v>
      </c>
      <c r="I65" s="4">
        <v>237</v>
      </c>
      <c r="J65" s="4">
        <v>243.6</v>
      </c>
      <c r="K65" s="4">
        <v>206.2</v>
      </c>
      <c r="L65" s="4">
        <v>231.2</v>
      </c>
      <c r="M65" s="4">
        <v>248.7</v>
      </c>
      <c r="N65" s="4">
        <v>238.5</v>
      </c>
      <c r="O65" s="4">
        <v>217.8</v>
      </c>
      <c r="P65" s="4">
        <v>235.6</v>
      </c>
      <c r="Q65" s="4">
        <v>196.9</v>
      </c>
      <c r="R65" s="4">
        <v>249.6</v>
      </c>
      <c r="S65" s="4">
        <v>192.3</v>
      </c>
      <c r="T65" s="4">
        <v>231</v>
      </c>
      <c r="U65" s="7">
        <f>AVERAGE(B65:T65)</f>
        <v>228.4714285714286</v>
      </c>
      <c r="V65" s="12">
        <f t="shared" si="10"/>
        <v>1.5099204586216997</v>
      </c>
      <c r="X65" s="4"/>
    </row>
    <row r="66" spans="1:24" ht="12.75">
      <c r="A66" s="4" t="s">
        <v>8</v>
      </c>
      <c r="G66" s="4">
        <v>240.8</v>
      </c>
      <c r="H66" s="4">
        <v>244.9</v>
      </c>
      <c r="I66" s="4">
        <v>242.8</v>
      </c>
      <c r="J66" s="4">
        <v>254.4</v>
      </c>
      <c r="K66" s="4">
        <v>270.1</v>
      </c>
      <c r="L66" s="4">
        <v>231.7</v>
      </c>
      <c r="M66" s="4">
        <v>221.5</v>
      </c>
      <c r="N66" s="4">
        <v>244.7</v>
      </c>
      <c r="O66" s="4">
        <v>228.7</v>
      </c>
      <c r="P66" s="4">
        <v>269.7</v>
      </c>
      <c r="Q66" s="4">
        <v>207.1</v>
      </c>
      <c r="R66" s="4">
        <v>218.1</v>
      </c>
      <c r="S66" s="4">
        <v>176.1</v>
      </c>
      <c r="T66" s="4">
        <v>201.3</v>
      </c>
      <c r="U66" s="7">
        <f>AVERAGE(B66:T66)</f>
        <v>232.2785714285714</v>
      </c>
      <c r="V66" s="12">
        <f t="shared" si="10"/>
        <v>1.4903611006359034</v>
      </c>
      <c r="X66" s="4"/>
    </row>
    <row r="67" spans="1:24" ht="12.75">
      <c r="A67" s="4" t="s">
        <v>9</v>
      </c>
      <c r="G67" s="4">
        <v>297.1</v>
      </c>
      <c r="H67" s="4">
        <v>258.1</v>
      </c>
      <c r="I67" s="4">
        <v>341.8</v>
      </c>
      <c r="J67" s="4">
        <v>327.4</v>
      </c>
      <c r="K67" s="4">
        <v>303.8</v>
      </c>
      <c r="L67" s="4">
        <v>266.9</v>
      </c>
      <c r="M67" s="4">
        <v>305.8</v>
      </c>
      <c r="N67" s="4">
        <v>279.9</v>
      </c>
      <c r="O67" s="4">
        <v>240</v>
      </c>
      <c r="P67" s="4">
        <v>267.9</v>
      </c>
      <c r="Q67" s="4">
        <v>351.7</v>
      </c>
      <c r="R67" s="4">
        <v>230.6</v>
      </c>
      <c r="S67" s="4">
        <v>285.1</v>
      </c>
      <c r="T67" s="4"/>
      <c r="U67" s="7">
        <f aca="true" t="shared" si="11" ref="U66:U71">AVERAGE(B67:S67)</f>
        <v>288.9307692307692</v>
      </c>
      <c r="V67" s="12">
        <f t="shared" si="10"/>
        <v>1.3773003322003612</v>
      </c>
      <c r="X67" s="4"/>
    </row>
    <row r="68" spans="1:24" ht="12.75">
      <c r="A68" s="4" t="s">
        <v>10</v>
      </c>
      <c r="G68" s="4">
        <v>342.2</v>
      </c>
      <c r="H68" s="4">
        <v>266.5</v>
      </c>
      <c r="I68" s="4">
        <v>329.2</v>
      </c>
      <c r="J68" s="4">
        <v>270.7</v>
      </c>
      <c r="K68" s="4">
        <v>296.5</v>
      </c>
      <c r="L68" s="4">
        <v>252.9</v>
      </c>
      <c r="M68" s="4">
        <v>331.7</v>
      </c>
      <c r="N68" s="4">
        <v>385.7</v>
      </c>
      <c r="O68" s="4">
        <v>282.6</v>
      </c>
      <c r="P68" s="4">
        <v>238.4</v>
      </c>
      <c r="Q68" s="4">
        <v>280.9</v>
      </c>
      <c r="R68" s="4">
        <v>201.6</v>
      </c>
      <c r="S68" s="4">
        <v>320.8</v>
      </c>
      <c r="T68" s="4"/>
      <c r="U68" s="7">
        <f t="shared" si="11"/>
        <v>292.2846153846154</v>
      </c>
      <c r="V68" s="12">
        <f t="shared" si="10"/>
        <v>1.4258742649273481</v>
      </c>
      <c r="X68" s="4"/>
    </row>
    <row r="69" spans="1:24" ht="12.75">
      <c r="A69" s="4" t="s">
        <v>11</v>
      </c>
      <c r="G69" s="4">
        <v>324.5</v>
      </c>
      <c r="H69" s="4">
        <v>278.5</v>
      </c>
      <c r="I69" s="4">
        <v>314.5</v>
      </c>
      <c r="J69" s="4">
        <v>321.1</v>
      </c>
      <c r="K69" s="4">
        <v>333.9</v>
      </c>
      <c r="L69" s="4">
        <v>303.8</v>
      </c>
      <c r="M69" s="4">
        <v>340.5</v>
      </c>
      <c r="N69" s="4">
        <v>260.7</v>
      </c>
      <c r="O69" s="4">
        <v>303.1</v>
      </c>
      <c r="P69" s="4">
        <v>291.1</v>
      </c>
      <c r="Q69" s="4">
        <v>240.4</v>
      </c>
      <c r="R69" s="4">
        <v>288.9</v>
      </c>
      <c r="S69" s="4">
        <v>230.1</v>
      </c>
      <c r="T69" s="4"/>
      <c r="U69" s="7">
        <f t="shared" si="11"/>
        <v>294.7</v>
      </c>
      <c r="V69" s="12">
        <f t="shared" si="10"/>
        <v>1.4100968970327639</v>
      </c>
      <c r="X69" s="4"/>
    </row>
    <row r="70" spans="1:24" ht="12.75">
      <c r="A70" s="4" t="s">
        <v>12</v>
      </c>
      <c r="G70" s="4">
        <v>357</v>
      </c>
      <c r="H70" s="4">
        <v>268.9</v>
      </c>
      <c r="I70" s="4">
        <v>331.2</v>
      </c>
      <c r="J70" s="4">
        <v>340.8</v>
      </c>
      <c r="K70" s="4">
        <v>293.9</v>
      </c>
      <c r="L70" s="4">
        <v>266.9</v>
      </c>
      <c r="M70" s="4">
        <v>262.8</v>
      </c>
      <c r="N70" s="4">
        <v>295.7</v>
      </c>
      <c r="O70" s="4">
        <v>236.7</v>
      </c>
      <c r="P70" s="4">
        <v>305.3</v>
      </c>
      <c r="Q70" s="4">
        <v>271.7</v>
      </c>
      <c r="R70" s="4">
        <v>203.9</v>
      </c>
      <c r="S70" s="4">
        <v>273.6</v>
      </c>
      <c r="T70" s="4"/>
      <c r="U70" s="7">
        <f t="shared" si="11"/>
        <v>285.2615384615384</v>
      </c>
      <c r="V70" s="12">
        <f t="shared" si="10"/>
        <v>1.4299742925969876</v>
      </c>
      <c r="X70" s="4"/>
    </row>
    <row r="71" spans="1:24" ht="12.75">
      <c r="A71" s="7" t="s">
        <v>0</v>
      </c>
      <c r="B71" s="7"/>
      <c r="C71" s="7"/>
      <c r="D71" s="7"/>
      <c r="E71" s="7"/>
      <c r="F71" s="7"/>
      <c r="G71" s="7">
        <f aca="true" t="shared" si="12" ref="G71:S71">AVERAGE(G59:G70)</f>
        <v>275.9</v>
      </c>
      <c r="H71" s="7">
        <f t="shared" si="12"/>
        <v>265</v>
      </c>
      <c r="I71" s="7">
        <f t="shared" si="12"/>
        <v>277.9916666666666</v>
      </c>
      <c r="J71" s="7">
        <f t="shared" si="12"/>
        <v>279.65833333333336</v>
      </c>
      <c r="K71" s="7">
        <f t="shared" si="12"/>
        <v>276.3916666666667</v>
      </c>
      <c r="L71" s="7">
        <f t="shared" si="12"/>
        <v>248.38333333333335</v>
      </c>
      <c r="M71" s="7">
        <f t="shared" si="12"/>
        <v>261.14166666666665</v>
      </c>
      <c r="N71" s="7">
        <f t="shared" si="12"/>
        <v>265.3666666666666</v>
      </c>
      <c r="O71" s="7">
        <f t="shared" si="12"/>
        <v>238.88333333333333</v>
      </c>
      <c r="P71" s="7">
        <f t="shared" si="12"/>
        <v>246.13333333333333</v>
      </c>
      <c r="Q71" s="7">
        <f t="shared" si="12"/>
        <v>246.01666666666665</v>
      </c>
      <c r="R71" s="7">
        <f t="shared" si="12"/>
        <v>221.57500000000002</v>
      </c>
      <c r="S71" s="7">
        <f t="shared" si="12"/>
        <v>232.98333333333332</v>
      </c>
      <c r="T71" s="7"/>
      <c r="U71" s="7">
        <f t="shared" si="11"/>
        <v>256.57115384615383</v>
      </c>
      <c r="V71" s="12">
        <f t="shared" si="10"/>
        <v>1.4546475028096342</v>
      </c>
      <c r="X71" s="4"/>
    </row>
    <row r="72" spans="21:24" ht="12.75">
      <c r="U72" s="7"/>
      <c r="V72" s="4"/>
      <c r="W72" s="4"/>
      <c r="X72" s="4"/>
    </row>
  </sheetData>
  <sheetProtection/>
  <printOptions gridLines="1"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1" sqref="A1"/>
    </sheetView>
  </sheetViews>
  <sheetFormatPr defaultColWidth="9.140625" defaultRowHeight="12"/>
  <cols>
    <col min="1" max="21" width="7.8515625" style="0" customWidth="1"/>
  </cols>
  <sheetData>
    <row r="1" spans="1:21" ht="12.75">
      <c r="A1" s="4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3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  <c r="AF2" s="1"/>
    </row>
    <row r="3" spans="1:32" ht="12.75">
      <c r="A3" s="4" t="s">
        <v>28</v>
      </c>
      <c r="B3" s="7"/>
      <c r="C3" s="7"/>
      <c r="D3" s="7"/>
      <c r="E3" s="7"/>
      <c r="F3" s="7"/>
      <c r="G3" s="7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  <c r="AF3" s="1"/>
    </row>
    <row r="4" spans="1:32" ht="12.75">
      <c r="A4" s="4"/>
      <c r="B4" s="4">
        <v>95</v>
      </c>
      <c r="C4" s="4">
        <v>96</v>
      </c>
      <c r="D4" s="4">
        <v>97</v>
      </c>
      <c r="E4" s="4">
        <v>98</v>
      </c>
      <c r="F4" s="4">
        <v>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7" t="s">
        <v>0</v>
      </c>
      <c r="V4" s="1"/>
      <c r="AF4" s="1"/>
    </row>
    <row r="5" spans="1:32" ht="12.75">
      <c r="A5" s="4" t="s">
        <v>1</v>
      </c>
      <c r="B5" s="4">
        <v>119.8</v>
      </c>
      <c r="C5" s="4">
        <v>26.4</v>
      </c>
      <c r="D5" s="7">
        <v>60.6</v>
      </c>
      <c r="E5" s="4">
        <v>5</v>
      </c>
      <c r="F5" s="4">
        <v>50.6</v>
      </c>
      <c r="G5" s="4">
        <v>53</v>
      </c>
      <c r="H5" s="4">
        <v>3</v>
      </c>
      <c r="I5" s="4">
        <v>71.6</v>
      </c>
      <c r="J5" s="4">
        <v>28.4</v>
      </c>
      <c r="K5" s="4">
        <v>13.4</v>
      </c>
      <c r="L5" s="4">
        <v>44.6</v>
      </c>
      <c r="M5" s="4">
        <v>56.4</v>
      </c>
      <c r="N5" s="4">
        <v>29.4</v>
      </c>
      <c r="O5" s="4">
        <v>7</v>
      </c>
      <c r="P5" s="4">
        <v>7</v>
      </c>
      <c r="Q5" s="4">
        <v>32</v>
      </c>
      <c r="R5" s="4">
        <v>58.8</v>
      </c>
      <c r="S5" s="4">
        <v>23.6</v>
      </c>
      <c r="T5" s="4">
        <v>51.4</v>
      </c>
      <c r="U5" s="7">
        <f aca="true" t="shared" si="0" ref="U5:U10">AVERAGE(B5:T5)</f>
        <v>39.05263157894736</v>
      </c>
      <c r="V5" s="1"/>
      <c r="AF5" s="1"/>
    </row>
    <row r="6" spans="1:32" ht="12.75">
      <c r="A6" s="4" t="s">
        <v>2</v>
      </c>
      <c r="B6" s="4">
        <v>72.8</v>
      </c>
      <c r="C6" s="4">
        <v>35.6</v>
      </c>
      <c r="D6" s="7">
        <v>26.8</v>
      </c>
      <c r="E6" s="4">
        <v>31</v>
      </c>
      <c r="F6" s="4">
        <v>15.4</v>
      </c>
      <c r="G6" s="4">
        <v>14</v>
      </c>
      <c r="H6" s="4">
        <v>6.2</v>
      </c>
      <c r="I6" s="4">
        <v>33.2</v>
      </c>
      <c r="J6" s="4">
        <v>36.4</v>
      </c>
      <c r="K6" s="4">
        <v>83.2</v>
      </c>
      <c r="L6" s="4">
        <v>21.4</v>
      </c>
      <c r="M6" s="4">
        <v>37.4</v>
      </c>
      <c r="N6" s="4">
        <v>6.6</v>
      </c>
      <c r="O6" s="4">
        <v>13.8</v>
      </c>
      <c r="P6" s="4">
        <v>98</v>
      </c>
      <c r="Q6" s="4">
        <v>5.2</v>
      </c>
      <c r="R6" s="4">
        <v>19.8</v>
      </c>
      <c r="S6" s="4">
        <v>33.4</v>
      </c>
      <c r="T6" s="4">
        <v>21</v>
      </c>
      <c r="U6" s="7">
        <f t="shared" si="0"/>
        <v>32.16842105263157</v>
      </c>
      <c r="V6" s="1"/>
      <c r="AF6" s="1"/>
    </row>
    <row r="7" spans="1:32" ht="12.75">
      <c r="A7" s="4" t="s">
        <v>3</v>
      </c>
      <c r="B7" s="4">
        <v>50.4</v>
      </c>
      <c r="C7" s="4">
        <v>61.6</v>
      </c>
      <c r="D7" s="7">
        <v>32.8</v>
      </c>
      <c r="E7" s="4">
        <v>35.4</v>
      </c>
      <c r="F7" s="4">
        <v>57.8</v>
      </c>
      <c r="G7" s="4">
        <v>36.8</v>
      </c>
      <c r="H7" s="4">
        <v>10</v>
      </c>
      <c r="I7" s="4">
        <v>16.2</v>
      </c>
      <c r="J7" s="4">
        <v>29.8</v>
      </c>
      <c r="K7" s="4">
        <v>12.8</v>
      </c>
      <c r="L7" s="4">
        <v>71.4</v>
      </c>
      <c r="M7" s="4">
        <v>11.8</v>
      </c>
      <c r="N7" s="4">
        <v>8.8</v>
      </c>
      <c r="O7" s="4">
        <v>21.4</v>
      </c>
      <c r="P7" s="4">
        <v>1.8</v>
      </c>
      <c r="Q7" s="4">
        <v>10</v>
      </c>
      <c r="R7" s="4">
        <v>26.8</v>
      </c>
      <c r="S7" s="4">
        <v>66.8</v>
      </c>
      <c r="T7" s="4">
        <v>32</v>
      </c>
      <c r="U7" s="7">
        <f t="shared" si="0"/>
        <v>31.28421052631579</v>
      </c>
      <c r="V7" s="1"/>
      <c r="AF7" s="1"/>
    </row>
    <row r="8" spans="1:32" ht="12.75">
      <c r="A8" s="4" t="s">
        <v>4</v>
      </c>
      <c r="B8" s="4">
        <v>144</v>
      </c>
      <c r="C8" s="4">
        <v>39.8</v>
      </c>
      <c r="D8" s="7">
        <v>27.6</v>
      </c>
      <c r="E8" s="4">
        <v>33.2</v>
      </c>
      <c r="F8" s="4"/>
      <c r="G8" s="4">
        <v>58.8</v>
      </c>
      <c r="H8" s="4">
        <v>10.8</v>
      </c>
      <c r="I8" s="4">
        <v>12.4</v>
      </c>
      <c r="J8" s="4">
        <v>10.4</v>
      </c>
      <c r="K8" s="4">
        <v>47.4</v>
      </c>
      <c r="L8" s="4">
        <v>17</v>
      </c>
      <c r="M8" s="4">
        <v>49</v>
      </c>
      <c r="N8" s="4">
        <v>43.6</v>
      </c>
      <c r="O8" s="4">
        <v>111.6</v>
      </c>
      <c r="P8" s="4">
        <v>31.2</v>
      </c>
      <c r="Q8" s="4">
        <v>2.2</v>
      </c>
      <c r="R8" s="4">
        <v>47.2</v>
      </c>
      <c r="S8" s="4">
        <v>35.4</v>
      </c>
      <c r="T8" s="4">
        <v>104</v>
      </c>
      <c r="U8" s="7">
        <f t="shared" si="0"/>
        <v>45.866666666666674</v>
      </c>
      <c r="V8" s="1"/>
      <c r="AF8" s="1"/>
    </row>
    <row r="9" spans="1:32" ht="12.75">
      <c r="A9" s="4" t="s">
        <v>5</v>
      </c>
      <c r="B9" s="4">
        <v>70.6</v>
      </c>
      <c r="C9" s="4">
        <v>23.2</v>
      </c>
      <c r="D9" s="7">
        <v>27.6</v>
      </c>
      <c r="E9" s="4">
        <v>33</v>
      </c>
      <c r="F9" s="4"/>
      <c r="G9" s="4">
        <v>49.6</v>
      </c>
      <c r="H9" s="4">
        <v>26.6</v>
      </c>
      <c r="I9" s="4">
        <v>19.2</v>
      </c>
      <c r="J9" s="4">
        <v>34</v>
      </c>
      <c r="K9" s="4">
        <v>48</v>
      </c>
      <c r="L9" s="4">
        <v>127</v>
      </c>
      <c r="M9" s="4">
        <v>38.2</v>
      </c>
      <c r="N9" s="4">
        <v>51.6</v>
      </c>
      <c r="O9" s="4">
        <v>7.8</v>
      </c>
      <c r="P9" s="4">
        <v>38</v>
      </c>
      <c r="Q9" s="4">
        <v>173.8</v>
      </c>
      <c r="R9" s="4">
        <v>96.8</v>
      </c>
      <c r="S9" s="4">
        <v>36.4</v>
      </c>
      <c r="T9" s="4">
        <v>77</v>
      </c>
      <c r="U9" s="7">
        <f t="shared" si="0"/>
        <v>54.35555555555554</v>
      </c>
      <c r="V9" s="1"/>
      <c r="AF9" s="1"/>
    </row>
    <row r="10" spans="1:32" ht="12.75">
      <c r="A10" s="4" t="s">
        <v>6</v>
      </c>
      <c r="B10" s="4">
        <v>99</v>
      </c>
      <c r="C10" s="4">
        <v>52.4</v>
      </c>
      <c r="D10" s="7">
        <v>58.2</v>
      </c>
      <c r="E10" s="4">
        <v>52</v>
      </c>
      <c r="F10" s="4">
        <v>45</v>
      </c>
      <c r="G10" s="4">
        <v>47</v>
      </c>
      <c r="H10" s="4">
        <v>42.8</v>
      </c>
      <c r="I10" s="4">
        <v>109.8</v>
      </c>
      <c r="J10" s="4">
        <v>64.6</v>
      </c>
      <c r="K10" s="4">
        <v>38.8</v>
      </c>
      <c r="L10" s="4">
        <v>18</v>
      </c>
      <c r="M10" s="4">
        <v>53.4</v>
      </c>
      <c r="N10" s="4">
        <v>35.8</v>
      </c>
      <c r="O10" s="4">
        <v>23</v>
      </c>
      <c r="P10" s="4">
        <v>44</v>
      </c>
      <c r="Q10" s="4">
        <v>184.6</v>
      </c>
      <c r="R10" s="4">
        <v>43.6</v>
      </c>
      <c r="S10" s="4">
        <v>71.8</v>
      </c>
      <c r="T10" s="4">
        <v>126.6</v>
      </c>
      <c r="U10" s="7">
        <f t="shared" si="0"/>
        <v>63.70526315789473</v>
      </c>
      <c r="V10" s="1"/>
      <c r="AF10" s="1"/>
    </row>
    <row r="11" spans="1:32" ht="12.75">
      <c r="A11" s="4" t="s">
        <v>7</v>
      </c>
      <c r="B11" s="4">
        <v>158.6</v>
      </c>
      <c r="C11" s="4">
        <v>111</v>
      </c>
      <c r="D11" s="7">
        <v>42.6</v>
      </c>
      <c r="E11" s="4">
        <v>130.6</v>
      </c>
      <c r="F11" s="4">
        <v>119.6</v>
      </c>
      <c r="G11" s="4">
        <v>39.6</v>
      </c>
      <c r="H11" s="4">
        <v>39.4</v>
      </c>
      <c r="I11" s="4">
        <v>17</v>
      </c>
      <c r="J11" s="4">
        <v>13</v>
      </c>
      <c r="K11" s="4">
        <v>60.4</v>
      </c>
      <c r="L11" s="4">
        <v>74.8</v>
      </c>
      <c r="M11" s="4">
        <v>37.2</v>
      </c>
      <c r="N11" s="4">
        <v>42.2</v>
      </c>
      <c r="O11" s="4">
        <v>132</v>
      </c>
      <c r="P11" s="4">
        <v>30.4</v>
      </c>
      <c r="Q11" s="4">
        <v>61.2</v>
      </c>
      <c r="R11" s="4">
        <v>37.4</v>
      </c>
      <c r="S11" s="4">
        <v>71.6</v>
      </c>
      <c r="T11" s="4">
        <v>32.4</v>
      </c>
      <c r="U11" s="7">
        <f>AVERAGE(B11:T11)</f>
        <v>65.8421052631579</v>
      </c>
      <c r="V11" s="1"/>
      <c r="AF11" s="1"/>
    </row>
    <row r="12" spans="1:32" ht="12.75">
      <c r="A12" s="4" t="s">
        <v>8</v>
      </c>
      <c r="B12" s="4">
        <v>107.6</v>
      </c>
      <c r="C12" s="4">
        <v>47</v>
      </c>
      <c r="D12" s="7">
        <v>28.2</v>
      </c>
      <c r="E12" s="4">
        <v>37.2</v>
      </c>
      <c r="F12" s="4">
        <v>25.6</v>
      </c>
      <c r="G12" s="4">
        <v>54.8</v>
      </c>
      <c r="H12" s="4">
        <v>28.2</v>
      </c>
      <c r="I12" s="4">
        <v>22</v>
      </c>
      <c r="J12" s="4">
        <v>32.4</v>
      </c>
      <c r="K12" s="4">
        <v>39.4</v>
      </c>
      <c r="L12" s="4">
        <v>12.6</v>
      </c>
      <c r="M12" s="4">
        <v>53.2</v>
      </c>
      <c r="N12" s="4">
        <v>33.6</v>
      </c>
      <c r="O12" s="4">
        <v>144.8</v>
      </c>
      <c r="P12" s="4">
        <v>61.4</v>
      </c>
      <c r="Q12" s="4">
        <v>81.4</v>
      </c>
      <c r="R12" s="4">
        <v>52</v>
      </c>
      <c r="S12" s="4">
        <v>127.8</v>
      </c>
      <c r="T12" s="4">
        <v>51.6</v>
      </c>
      <c r="U12" s="7">
        <f>AVERAGE(B12:T12)</f>
        <v>54.778947368421036</v>
      </c>
      <c r="V12" s="1"/>
      <c r="AF12" s="1"/>
    </row>
    <row r="13" spans="1:32" ht="12.75">
      <c r="A13" s="4" t="s">
        <v>9</v>
      </c>
      <c r="B13" s="4">
        <v>86.4</v>
      </c>
      <c r="C13" s="4">
        <v>43.6</v>
      </c>
      <c r="D13" s="7">
        <v>38.6</v>
      </c>
      <c r="E13" s="4">
        <v>35.2</v>
      </c>
      <c r="F13" s="4">
        <v>13.2</v>
      </c>
      <c r="G13" s="4">
        <v>50.6</v>
      </c>
      <c r="H13" s="4">
        <v>4</v>
      </c>
      <c r="I13" s="4">
        <v>31</v>
      </c>
      <c r="J13" s="4">
        <v>71.2</v>
      </c>
      <c r="K13" s="4">
        <v>74.6</v>
      </c>
      <c r="L13" s="4">
        <v>20.4</v>
      </c>
      <c r="M13" s="4">
        <v>7.4</v>
      </c>
      <c r="N13" s="4">
        <v>23.2</v>
      </c>
      <c r="O13" s="4">
        <v>42.4</v>
      </c>
      <c r="P13" s="4">
        <v>52</v>
      </c>
      <c r="Q13" s="4">
        <v>97.8</v>
      </c>
      <c r="R13" s="4">
        <v>19</v>
      </c>
      <c r="S13" s="4">
        <v>19.6</v>
      </c>
      <c r="T13" s="4"/>
      <c r="U13" s="7">
        <f aca="true" t="shared" si="1" ref="U12:U17">AVERAGE(B13:S13)</f>
        <v>40.56666666666666</v>
      </c>
      <c r="V13" s="1"/>
      <c r="AF13" s="1"/>
    </row>
    <row r="14" spans="1:32" ht="12.75">
      <c r="A14" s="4" t="s">
        <v>10</v>
      </c>
      <c r="B14" s="4">
        <v>46.4</v>
      </c>
      <c r="C14" s="4">
        <v>47.8</v>
      </c>
      <c r="D14" s="7">
        <v>23.8</v>
      </c>
      <c r="E14" s="4">
        <v>102.4</v>
      </c>
      <c r="F14" s="4">
        <v>34.7</v>
      </c>
      <c r="G14" s="4">
        <v>30.2</v>
      </c>
      <c r="H14" s="4">
        <v>124.6</v>
      </c>
      <c r="I14" s="4">
        <v>24</v>
      </c>
      <c r="J14" s="4">
        <v>60.2</v>
      </c>
      <c r="K14" s="4">
        <v>59</v>
      </c>
      <c r="L14" s="4">
        <v>38.2</v>
      </c>
      <c r="M14" s="4">
        <v>66</v>
      </c>
      <c r="N14" s="4">
        <v>64</v>
      </c>
      <c r="O14" s="4">
        <v>47.8</v>
      </c>
      <c r="P14" s="4">
        <v>85</v>
      </c>
      <c r="Q14" s="4">
        <v>31</v>
      </c>
      <c r="R14" s="4">
        <v>84.4</v>
      </c>
      <c r="S14" s="4">
        <v>37.8</v>
      </c>
      <c r="T14" s="4"/>
      <c r="U14" s="7">
        <f t="shared" si="1"/>
        <v>55.9611111111111</v>
      </c>
      <c r="V14" s="1"/>
      <c r="AF14" s="1"/>
    </row>
    <row r="15" spans="1:32" ht="12.75">
      <c r="A15" s="4" t="s">
        <v>11</v>
      </c>
      <c r="B15" s="4">
        <v>45.8</v>
      </c>
      <c r="C15" s="4">
        <v>36</v>
      </c>
      <c r="D15" s="7">
        <v>8.2</v>
      </c>
      <c r="E15" s="4">
        <v>52.2</v>
      </c>
      <c r="F15" s="4">
        <v>139.6</v>
      </c>
      <c r="G15" s="4">
        <v>13.4</v>
      </c>
      <c r="H15" s="4">
        <v>105.8</v>
      </c>
      <c r="I15" s="4">
        <v>34.8</v>
      </c>
      <c r="J15" s="4">
        <v>50.4</v>
      </c>
      <c r="K15" s="4">
        <v>48.6</v>
      </c>
      <c r="L15" s="4">
        <v>19.4</v>
      </c>
      <c r="M15" s="4">
        <v>62.4</v>
      </c>
      <c r="N15" s="4">
        <v>11.4</v>
      </c>
      <c r="O15" s="4">
        <v>30.2</v>
      </c>
      <c r="P15" s="4">
        <v>35.8</v>
      </c>
      <c r="Q15" s="4">
        <v>14.6</v>
      </c>
      <c r="R15" s="4">
        <v>25.8</v>
      </c>
      <c r="S15" s="4">
        <v>35.4</v>
      </c>
      <c r="T15" s="4"/>
      <c r="U15" s="7">
        <f t="shared" si="1"/>
        <v>42.76666666666666</v>
      </c>
      <c r="V15" s="1"/>
      <c r="AF15" s="1"/>
    </row>
    <row r="16" spans="1:32" ht="12.75">
      <c r="A16" s="4" t="s">
        <v>12</v>
      </c>
      <c r="B16" s="4">
        <v>40.2</v>
      </c>
      <c r="C16" s="4">
        <v>75.4</v>
      </c>
      <c r="D16" s="7">
        <v>22.2</v>
      </c>
      <c r="E16" s="7">
        <v>40.8</v>
      </c>
      <c r="F16" s="4">
        <v>30.8</v>
      </c>
      <c r="G16" s="4">
        <v>7.2</v>
      </c>
      <c r="H16" s="4">
        <v>45.4</v>
      </c>
      <c r="I16" s="4">
        <v>57.4</v>
      </c>
      <c r="J16" s="4">
        <v>13.2</v>
      </c>
      <c r="K16" s="4">
        <v>43</v>
      </c>
      <c r="L16" s="4">
        <v>40.8</v>
      </c>
      <c r="M16" s="4">
        <v>14</v>
      </c>
      <c r="N16" s="4">
        <v>82</v>
      </c>
      <c r="O16" s="4">
        <v>54</v>
      </c>
      <c r="P16" s="4">
        <v>25.4</v>
      </c>
      <c r="Q16" s="4">
        <v>68.2</v>
      </c>
      <c r="R16" s="4">
        <v>94.8</v>
      </c>
      <c r="S16" s="4">
        <v>22.4</v>
      </c>
      <c r="T16" s="4"/>
      <c r="U16" s="7">
        <f t="shared" si="1"/>
        <v>43.17777777777778</v>
      </c>
      <c r="V16" s="1"/>
      <c r="AF16" s="1"/>
    </row>
    <row r="17" spans="1:32" ht="12.75">
      <c r="A17" s="4" t="s">
        <v>29</v>
      </c>
      <c r="B17" s="4">
        <f aca="true" t="shared" si="2" ref="B17:G17">SUM(B5:B16)</f>
        <v>1041.6</v>
      </c>
      <c r="C17" s="4">
        <f t="shared" si="2"/>
        <v>599.8000000000001</v>
      </c>
      <c r="D17" s="4">
        <f t="shared" si="2"/>
        <v>397.20000000000005</v>
      </c>
      <c r="E17" s="4">
        <f t="shared" si="2"/>
        <v>588</v>
      </c>
      <c r="F17" s="4">
        <f t="shared" si="2"/>
        <v>532.3</v>
      </c>
      <c r="G17" s="4">
        <f t="shared" si="2"/>
        <v>455</v>
      </c>
      <c r="H17" s="4">
        <f aca="true" t="shared" si="3" ref="H17:S17">SUM(H5:H16)</f>
        <v>446.8</v>
      </c>
      <c r="I17" s="4">
        <f t="shared" si="3"/>
        <v>448.59999999999997</v>
      </c>
      <c r="J17" s="4">
        <f t="shared" si="3"/>
        <v>443.99999999999994</v>
      </c>
      <c r="K17" s="4">
        <f t="shared" si="3"/>
        <v>568.6</v>
      </c>
      <c r="L17" s="4">
        <f t="shared" si="3"/>
        <v>505.59999999999997</v>
      </c>
      <c r="M17" s="4">
        <f t="shared" si="3"/>
        <v>486.4</v>
      </c>
      <c r="N17" s="4">
        <f t="shared" si="3"/>
        <v>432.2</v>
      </c>
      <c r="O17" s="4">
        <f t="shared" si="3"/>
        <v>635.8000000000001</v>
      </c>
      <c r="P17" s="4">
        <f t="shared" si="3"/>
        <v>510</v>
      </c>
      <c r="Q17" s="4">
        <f t="shared" si="3"/>
        <v>762</v>
      </c>
      <c r="R17" s="4">
        <f t="shared" si="3"/>
        <v>606.4</v>
      </c>
      <c r="S17" s="4">
        <f t="shared" si="3"/>
        <v>582</v>
      </c>
      <c r="T17" s="4"/>
      <c r="U17" s="7">
        <f t="shared" si="1"/>
        <v>557.9055555555556</v>
      </c>
      <c r="V17" s="1"/>
      <c r="AF17" s="1"/>
    </row>
    <row r="18" spans="1:3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F18" s="1"/>
    </row>
    <row r="19" spans="1:3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</sheetData>
  <sheetProtection/>
  <printOptions gridLines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A1" sqref="A1"/>
    </sheetView>
  </sheetViews>
  <sheetFormatPr defaultColWidth="9.28125" defaultRowHeight="12"/>
  <cols>
    <col min="1" max="22" width="7.8515625" style="6" customWidth="1"/>
    <col min="23" max="16384" width="9.28125" style="6" customWidth="1"/>
  </cols>
  <sheetData>
    <row r="1" spans="1:32" ht="12.7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AF2" s="4"/>
    </row>
    <row r="3" spans="1:32" ht="12.75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AF3" s="4"/>
    </row>
    <row r="4" spans="1:32" ht="12.75">
      <c r="A4" s="4"/>
      <c r="B4" s="4">
        <v>95</v>
      </c>
      <c r="C4" s="4">
        <v>96</v>
      </c>
      <c r="D4" s="4">
        <v>97</v>
      </c>
      <c r="E4" s="4">
        <v>98</v>
      </c>
      <c r="F4" s="4">
        <v>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 t="s">
        <v>0</v>
      </c>
      <c r="V4" s="4"/>
      <c r="AF4" s="4"/>
    </row>
    <row r="5" spans="1:32" ht="12.75">
      <c r="A5" s="4" t="s">
        <v>1</v>
      </c>
      <c r="B5" s="4"/>
      <c r="C5" s="4"/>
      <c r="D5" s="7"/>
      <c r="E5" s="4"/>
      <c r="F5" s="4"/>
      <c r="G5" s="4"/>
      <c r="H5" s="7"/>
      <c r="I5" s="8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7">
        <f aca="true" t="shared" si="0" ref="U5:U10">AVERAGE(B5:T5)</f>
        <v>0.08333333333333333</v>
      </c>
      <c r="V5" s="4"/>
      <c r="AF5" s="4"/>
    </row>
    <row r="6" spans="1:32" ht="12.75">
      <c r="A6" s="4" t="s">
        <v>2</v>
      </c>
      <c r="B6" s="4"/>
      <c r="C6" s="4"/>
      <c r="D6" s="7"/>
      <c r="E6" s="4"/>
      <c r="F6" s="4"/>
      <c r="G6" s="4"/>
      <c r="H6" s="7"/>
      <c r="I6" s="8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7">
        <f t="shared" si="0"/>
        <v>0</v>
      </c>
      <c r="V6" s="4"/>
      <c r="AF6" s="4"/>
    </row>
    <row r="7" spans="1:32" ht="12.75">
      <c r="A7" s="4" t="s">
        <v>3</v>
      </c>
      <c r="B7" s="4"/>
      <c r="C7" s="4"/>
      <c r="D7" s="7"/>
      <c r="E7" s="4"/>
      <c r="F7" s="4"/>
      <c r="G7" s="4"/>
      <c r="H7" s="7"/>
      <c r="I7" s="8">
        <v>0</v>
      </c>
      <c r="J7" s="4">
        <v>0</v>
      </c>
      <c r="K7" s="4">
        <v>1</v>
      </c>
      <c r="L7" s="4">
        <v>0</v>
      </c>
      <c r="M7" s="4">
        <v>2</v>
      </c>
      <c r="N7" s="4">
        <v>0</v>
      </c>
      <c r="O7" s="4">
        <v>0</v>
      </c>
      <c r="P7" s="4">
        <v>2</v>
      </c>
      <c r="Q7" s="4">
        <v>1</v>
      </c>
      <c r="R7" s="4">
        <v>2</v>
      </c>
      <c r="S7" s="4">
        <v>0</v>
      </c>
      <c r="T7" s="4">
        <v>0</v>
      </c>
      <c r="U7" s="7">
        <f t="shared" si="0"/>
        <v>0.6666666666666666</v>
      </c>
      <c r="V7" s="4"/>
      <c r="AF7" s="4"/>
    </row>
    <row r="8" spans="1:32" ht="12.75">
      <c r="A8" s="4" t="s">
        <v>4</v>
      </c>
      <c r="B8" s="4"/>
      <c r="C8" s="4"/>
      <c r="D8" s="7"/>
      <c r="E8" s="4"/>
      <c r="F8" s="4"/>
      <c r="G8" s="4"/>
      <c r="H8" s="7"/>
      <c r="I8" s="8">
        <v>2</v>
      </c>
      <c r="J8" s="4">
        <v>6</v>
      </c>
      <c r="K8" s="4">
        <v>3</v>
      </c>
      <c r="L8" s="4">
        <v>5</v>
      </c>
      <c r="M8" s="4">
        <v>1</v>
      </c>
      <c r="N8" s="4">
        <v>3</v>
      </c>
      <c r="O8" s="4">
        <v>1</v>
      </c>
      <c r="P8" s="4">
        <v>4</v>
      </c>
      <c r="Q8" s="4">
        <v>3</v>
      </c>
      <c r="R8" s="4">
        <v>5</v>
      </c>
      <c r="S8" s="4">
        <v>3</v>
      </c>
      <c r="T8" s="4">
        <v>2</v>
      </c>
      <c r="U8" s="7">
        <f t="shared" si="0"/>
        <v>3.1666666666666665</v>
      </c>
      <c r="V8" s="4"/>
      <c r="AF8" s="4"/>
    </row>
    <row r="9" spans="1:32" ht="12.75">
      <c r="A9" s="4" t="s">
        <v>5</v>
      </c>
      <c r="B9" s="4"/>
      <c r="C9" s="4"/>
      <c r="D9" s="7"/>
      <c r="E9" s="4"/>
      <c r="F9" s="4"/>
      <c r="G9" s="4"/>
      <c r="H9" s="7"/>
      <c r="I9" s="8">
        <v>12</v>
      </c>
      <c r="J9" s="4">
        <v>11</v>
      </c>
      <c r="K9" s="4">
        <v>3</v>
      </c>
      <c r="L9" s="4">
        <v>3</v>
      </c>
      <c r="M9" s="4">
        <v>6</v>
      </c>
      <c r="N9" s="4">
        <v>3</v>
      </c>
      <c r="O9" s="4">
        <v>11</v>
      </c>
      <c r="P9" s="4">
        <v>11</v>
      </c>
      <c r="Q9" s="4">
        <v>7</v>
      </c>
      <c r="R9" s="4">
        <v>5</v>
      </c>
      <c r="S9" s="4">
        <v>16</v>
      </c>
      <c r="T9" s="4">
        <v>8</v>
      </c>
      <c r="U9" s="7">
        <f t="shared" si="0"/>
        <v>8</v>
      </c>
      <c r="V9" s="4"/>
      <c r="AF9" s="4"/>
    </row>
    <row r="10" spans="1:32" ht="12.75">
      <c r="A10" s="4" t="s">
        <v>6</v>
      </c>
      <c r="B10" s="4"/>
      <c r="C10" s="4"/>
      <c r="D10" s="7"/>
      <c r="E10" s="4"/>
      <c r="F10" s="4"/>
      <c r="G10" s="4"/>
      <c r="H10" s="7"/>
      <c r="I10" s="8">
        <v>14</v>
      </c>
      <c r="J10" s="4">
        <v>8</v>
      </c>
      <c r="K10" s="4">
        <v>13</v>
      </c>
      <c r="L10" s="4">
        <v>13</v>
      </c>
      <c r="M10" s="4">
        <v>15</v>
      </c>
      <c r="N10" s="4">
        <v>15</v>
      </c>
      <c r="O10" s="4">
        <v>15</v>
      </c>
      <c r="P10" s="4">
        <v>19</v>
      </c>
      <c r="Q10" s="4">
        <v>9</v>
      </c>
      <c r="R10" s="4">
        <v>10</v>
      </c>
      <c r="S10" s="4">
        <v>17</v>
      </c>
      <c r="T10" s="4">
        <v>10</v>
      </c>
      <c r="U10" s="7">
        <f t="shared" si="0"/>
        <v>13.166666666666666</v>
      </c>
      <c r="V10" s="4"/>
      <c r="AF10" s="4"/>
    </row>
    <row r="11" spans="1:32" ht="12.75">
      <c r="A11" s="4" t="s">
        <v>7</v>
      </c>
      <c r="B11" s="4"/>
      <c r="C11" s="4"/>
      <c r="D11" s="7"/>
      <c r="E11" s="4"/>
      <c r="F11" s="4"/>
      <c r="G11" s="4"/>
      <c r="H11" s="7"/>
      <c r="I11" s="8">
        <v>19</v>
      </c>
      <c r="J11" s="4">
        <v>18</v>
      </c>
      <c r="K11" s="4">
        <v>18</v>
      </c>
      <c r="L11" s="4">
        <v>8</v>
      </c>
      <c r="M11" s="4">
        <v>14</v>
      </c>
      <c r="N11" s="4">
        <v>10</v>
      </c>
      <c r="O11" s="4">
        <v>15</v>
      </c>
      <c r="P11" s="4">
        <v>16</v>
      </c>
      <c r="Q11" s="4">
        <v>18</v>
      </c>
      <c r="R11" s="4">
        <v>16</v>
      </c>
      <c r="S11" s="4">
        <v>11</v>
      </c>
      <c r="T11" s="4">
        <v>14</v>
      </c>
      <c r="U11" s="7">
        <f>AVERAGE(B11:T11)</f>
        <v>14.75</v>
      </c>
      <c r="V11" s="4"/>
      <c r="AF11" s="4"/>
    </row>
    <row r="12" spans="1:32" ht="12.75">
      <c r="A12" s="4" t="s">
        <v>8</v>
      </c>
      <c r="B12" s="4"/>
      <c r="C12" s="4"/>
      <c r="D12" s="7"/>
      <c r="E12" s="4"/>
      <c r="F12" s="4"/>
      <c r="G12" s="4"/>
      <c r="H12" s="7"/>
      <c r="I12" s="8">
        <v>19</v>
      </c>
      <c r="J12" s="4">
        <v>15</v>
      </c>
      <c r="K12" s="4">
        <v>16</v>
      </c>
      <c r="L12" s="4">
        <v>8</v>
      </c>
      <c r="M12" s="4">
        <v>14</v>
      </c>
      <c r="N12" s="4">
        <v>14</v>
      </c>
      <c r="O12" s="4">
        <v>10</v>
      </c>
      <c r="P12" s="4">
        <v>9</v>
      </c>
      <c r="Q12" s="4">
        <v>5</v>
      </c>
      <c r="R12" s="4">
        <v>14</v>
      </c>
      <c r="S12" s="4">
        <v>4</v>
      </c>
      <c r="T12" s="4">
        <v>1</v>
      </c>
      <c r="U12" s="7">
        <f>AVERAGE(B12:T12)</f>
        <v>10.75</v>
      </c>
      <c r="V12" s="4"/>
      <c r="AF12" s="4"/>
    </row>
    <row r="13" spans="1:32" ht="12.75">
      <c r="A13" s="4" t="s">
        <v>9</v>
      </c>
      <c r="B13" s="4"/>
      <c r="C13" s="4"/>
      <c r="D13" s="7"/>
      <c r="E13" s="4"/>
      <c r="F13" s="4"/>
      <c r="G13" s="4"/>
      <c r="H13" s="7"/>
      <c r="I13" s="8">
        <v>10</v>
      </c>
      <c r="J13" s="4">
        <v>5</v>
      </c>
      <c r="K13" s="4">
        <v>9</v>
      </c>
      <c r="L13" s="4">
        <v>3</v>
      </c>
      <c r="M13" s="4">
        <v>5</v>
      </c>
      <c r="N13" s="4">
        <v>9</v>
      </c>
      <c r="O13" s="4">
        <v>1</v>
      </c>
      <c r="P13" s="4">
        <v>10</v>
      </c>
      <c r="Q13" s="4">
        <v>1</v>
      </c>
      <c r="R13" s="4">
        <v>13</v>
      </c>
      <c r="S13" s="4">
        <v>8</v>
      </c>
      <c r="T13" s="4"/>
      <c r="U13" s="7">
        <f aca="true" t="shared" si="1" ref="U12:U17">AVERAGE(B13:S13)</f>
        <v>6.7272727272727275</v>
      </c>
      <c r="V13" s="4"/>
      <c r="AF13" s="4"/>
    </row>
    <row r="14" spans="1:32" ht="12.75">
      <c r="A14" s="4" t="s">
        <v>10</v>
      </c>
      <c r="B14" s="4"/>
      <c r="C14" s="4"/>
      <c r="D14" s="7"/>
      <c r="E14" s="4"/>
      <c r="F14" s="4"/>
      <c r="G14" s="4"/>
      <c r="H14" s="7"/>
      <c r="I14" s="8">
        <v>12</v>
      </c>
      <c r="J14" s="4">
        <v>6</v>
      </c>
      <c r="K14" s="4">
        <v>3</v>
      </c>
      <c r="L14" s="4">
        <v>2</v>
      </c>
      <c r="M14" s="4">
        <v>4</v>
      </c>
      <c r="N14" s="4">
        <v>5</v>
      </c>
      <c r="O14" s="4">
        <v>1</v>
      </c>
      <c r="P14" s="4">
        <v>2</v>
      </c>
      <c r="Q14" s="4">
        <v>0</v>
      </c>
      <c r="R14" s="4">
        <v>2</v>
      </c>
      <c r="S14" s="4">
        <v>4</v>
      </c>
      <c r="T14" s="4"/>
      <c r="U14" s="7">
        <f t="shared" si="1"/>
        <v>3.727272727272727</v>
      </c>
      <c r="V14" s="4"/>
      <c r="AF14" s="4"/>
    </row>
    <row r="15" spans="1:32" ht="12.75">
      <c r="A15" s="4" t="s">
        <v>11</v>
      </c>
      <c r="B15" s="4"/>
      <c r="C15" s="4"/>
      <c r="D15" s="7"/>
      <c r="E15" s="4"/>
      <c r="F15" s="4"/>
      <c r="G15" s="4"/>
      <c r="H15" s="7"/>
      <c r="I15" s="8">
        <v>5</v>
      </c>
      <c r="J15" s="4">
        <v>2</v>
      </c>
      <c r="K15" s="4">
        <v>1</v>
      </c>
      <c r="L15" s="4">
        <v>3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3</v>
      </c>
      <c r="T15" s="4"/>
      <c r="U15" s="7">
        <f t="shared" si="1"/>
        <v>1.7272727272727273</v>
      </c>
      <c r="V15" s="4"/>
      <c r="AF15" s="4"/>
    </row>
    <row r="16" spans="1:32" ht="12.75">
      <c r="A16" s="4" t="s">
        <v>12</v>
      </c>
      <c r="B16" s="4"/>
      <c r="C16" s="4"/>
      <c r="D16" s="7"/>
      <c r="E16" s="7"/>
      <c r="F16" s="4"/>
      <c r="G16" s="4"/>
      <c r="H16" s="7"/>
      <c r="I16" s="8">
        <v>1</v>
      </c>
      <c r="J16" s="4">
        <v>0</v>
      </c>
      <c r="K16" s="4">
        <v>2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/>
      <c r="U16" s="7">
        <f t="shared" si="1"/>
        <v>0.36363636363636365</v>
      </c>
      <c r="V16" s="4"/>
      <c r="AF16" s="4"/>
    </row>
    <row r="17" spans="1:32" ht="12.75">
      <c r="A17" s="7" t="s">
        <v>29</v>
      </c>
      <c r="B17" s="7"/>
      <c r="C17" s="7"/>
      <c r="D17" s="7"/>
      <c r="E17" s="7"/>
      <c r="F17" s="7"/>
      <c r="G17" s="7"/>
      <c r="H17" s="7"/>
      <c r="I17" s="8">
        <f aca="true" t="shared" si="2" ref="I17:S17">SUM(I5:I16)</f>
        <v>94</v>
      </c>
      <c r="J17" s="8">
        <f t="shared" si="2"/>
        <v>71</v>
      </c>
      <c r="K17" s="8">
        <f t="shared" si="2"/>
        <v>69</v>
      </c>
      <c r="L17" s="8">
        <f t="shared" si="2"/>
        <v>45</v>
      </c>
      <c r="M17" s="8">
        <f t="shared" si="2"/>
        <v>63</v>
      </c>
      <c r="N17" s="8">
        <f t="shared" si="2"/>
        <v>61</v>
      </c>
      <c r="O17" s="8">
        <f t="shared" si="2"/>
        <v>55</v>
      </c>
      <c r="P17" s="8">
        <f t="shared" si="2"/>
        <v>74</v>
      </c>
      <c r="Q17" s="8">
        <f t="shared" si="2"/>
        <v>45</v>
      </c>
      <c r="R17" s="8">
        <f t="shared" si="2"/>
        <v>67</v>
      </c>
      <c r="S17" s="8">
        <f t="shared" si="2"/>
        <v>66</v>
      </c>
      <c r="T17" s="8"/>
      <c r="U17" s="7">
        <f t="shared" si="1"/>
        <v>64.54545454545455</v>
      </c>
      <c r="V17" s="7"/>
      <c r="AF17" s="4"/>
    </row>
    <row r="18" spans="1:32" ht="12.75">
      <c r="A18" s="7"/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7"/>
      <c r="AF18" s="4"/>
    </row>
    <row r="19" spans="1:32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21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>
        <v>95</v>
      </c>
      <c r="C22" s="4">
        <v>96</v>
      </c>
      <c r="D22" s="4">
        <v>97</v>
      </c>
      <c r="E22" s="4">
        <v>98</v>
      </c>
      <c r="F22" s="4">
        <v>99</v>
      </c>
      <c r="G22" s="4">
        <v>2000</v>
      </c>
      <c r="H22" s="4">
        <v>2001</v>
      </c>
      <c r="I22" s="4">
        <v>2002</v>
      </c>
      <c r="J22" s="4">
        <v>2003</v>
      </c>
      <c r="K22" s="4">
        <v>2004</v>
      </c>
      <c r="L22" s="4">
        <v>2005</v>
      </c>
      <c r="M22" s="4">
        <v>2006</v>
      </c>
      <c r="N22" s="4">
        <v>2007</v>
      </c>
      <c r="O22" s="4">
        <v>2008</v>
      </c>
      <c r="P22" s="4">
        <v>2009</v>
      </c>
      <c r="Q22" s="4">
        <v>2010</v>
      </c>
      <c r="R22" s="4">
        <v>2011</v>
      </c>
      <c r="S22" s="4">
        <v>2012</v>
      </c>
      <c r="T22" s="4">
        <v>2013</v>
      </c>
      <c r="U22" s="4" t="s">
        <v>0</v>
      </c>
    </row>
    <row r="23" spans="1:21" ht="12.75">
      <c r="A23" s="4" t="s">
        <v>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7">
        <f aca="true" t="shared" si="3" ref="U23:U28">AVERAGE(B23:T23)</f>
        <v>0</v>
      </c>
    </row>
    <row r="24" spans="1:21" ht="12.75">
      <c r="A24" s="4" t="s">
        <v>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7">
        <f t="shared" si="3"/>
        <v>0</v>
      </c>
    </row>
    <row r="25" spans="1:21" ht="12.75">
      <c r="A25" s="4" t="s">
        <v>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7">
        <f t="shared" si="3"/>
        <v>0</v>
      </c>
    </row>
    <row r="26" spans="1:21" ht="12.75">
      <c r="A26" s="4" t="s">
        <v>4</v>
      </c>
      <c r="B26" s="4">
        <v>0</v>
      </c>
      <c r="C26" s="4">
        <v>0</v>
      </c>
      <c r="D26" s="4">
        <v>1</v>
      </c>
      <c r="E26" s="4">
        <v>0</v>
      </c>
      <c r="F26" s="4"/>
      <c r="G26" s="4"/>
      <c r="H26" s="4">
        <v>0</v>
      </c>
      <c r="I26" s="4">
        <v>3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1</v>
      </c>
      <c r="P26" s="4">
        <v>1</v>
      </c>
      <c r="Q26" s="4">
        <v>0</v>
      </c>
      <c r="R26" s="4">
        <v>0</v>
      </c>
      <c r="S26" s="4">
        <v>0</v>
      </c>
      <c r="T26" s="4">
        <v>1</v>
      </c>
      <c r="U26" s="7">
        <f t="shared" si="3"/>
        <v>0.47058823529411764</v>
      </c>
    </row>
    <row r="27" spans="1:21" ht="12.75">
      <c r="A27" s="4" t="s">
        <v>5</v>
      </c>
      <c r="B27" s="4">
        <v>1</v>
      </c>
      <c r="C27" s="4">
        <v>1</v>
      </c>
      <c r="D27" s="4">
        <v>0</v>
      </c>
      <c r="E27" s="4">
        <v>2</v>
      </c>
      <c r="F27" s="4"/>
      <c r="G27" s="4"/>
      <c r="H27" s="4">
        <v>7</v>
      </c>
      <c r="I27" s="4">
        <v>5</v>
      </c>
      <c r="J27" s="4">
        <v>1</v>
      </c>
      <c r="K27" s="4">
        <v>0</v>
      </c>
      <c r="L27" s="4">
        <v>2</v>
      </c>
      <c r="M27" s="4">
        <v>0</v>
      </c>
      <c r="N27" s="4">
        <v>0</v>
      </c>
      <c r="O27" s="4">
        <v>5</v>
      </c>
      <c r="P27" s="4">
        <v>8</v>
      </c>
      <c r="Q27" s="4">
        <v>0</v>
      </c>
      <c r="R27" s="4">
        <v>1</v>
      </c>
      <c r="S27" s="4">
        <v>13</v>
      </c>
      <c r="T27" s="4">
        <v>4</v>
      </c>
      <c r="U27" s="7">
        <f t="shared" si="3"/>
        <v>2.9411764705882355</v>
      </c>
    </row>
    <row r="28" spans="1:21" ht="12.75">
      <c r="A28" s="4" t="s">
        <v>6</v>
      </c>
      <c r="B28" s="4">
        <v>7</v>
      </c>
      <c r="C28" s="4">
        <v>10</v>
      </c>
      <c r="D28" s="4">
        <v>6</v>
      </c>
      <c r="E28" s="4">
        <v>9</v>
      </c>
      <c r="F28" s="4">
        <v>12</v>
      </c>
      <c r="G28" s="4"/>
      <c r="H28" s="4">
        <v>7</v>
      </c>
      <c r="I28" s="4">
        <v>5</v>
      </c>
      <c r="J28" s="4">
        <v>3</v>
      </c>
      <c r="K28" s="4">
        <v>6</v>
      </c>
      <c r="L28" s="4">
        <v>9</v>
      </c>
      <c r="M28" s="4">
        <v>5</v>
      </c>
      <c r="N28" s="4">
        <v>7</v>
      </c>
      <c r="O28" s="4">
        <v>9</v>
      </c>
      <c r="P28" s="4">
        <v>18</v>
      </c>
      <c r="Q28" s="4">
        <v>2</v>
      </c>
      <c r="R28" s="4">
        <v>5</v>
      </c>
      <c r="S28" s="4">
        <v>17</v>
      </c>
      <c r="T28" s="4">
        <v>7</v>
      </c>
      <c r="U28" s="7">
        <f t="shared" si="3"/>
        <v>8</v>
      </c>
    </row>
    <row r="29" spans="1:21" ht="12.75">
      <c r="A29" s="4" t="s">
        <v>7</v>
      </c>
      <c r="B29" s="4">
        <v>11</v>
      </c>
      <c r="C29" s="4">
        <v>6</v>
      </c>
      <c r="D29" s="4">
        <v>9</v>
      </c>
      <c r="E29" s="4">
        <v>2</v>
      </c>
      <c r="F29" s="4">
        <v>7</v>
      </c>
      <c r="G29" s="4"/>
      <c r="H29" s="4">
        <v>10</v>
      </c>
      <c r="I29" s="4">
        <v>9</v>
      </c>
      <c r="J29" s="4">
        <v>13</v>
      </c>
      <c r="K29" s="4">
        <v>12</v>
      </c>
      <c r="L29" s="4">
        <v>7</v>
      </c>
      <c r="M29" s="4">
        <v>6</v>
      </c>
      <c r="N29" s="4">
        <v>6</v>
      </c>
      <c r="O29" s="4">
        <v>11</v>
      </c>
      <c r="P29" s="4">
        <v>13</v>
      </c>
      <c r="Q29" s="4">
        <v>8</v>
      </c>
      <c r="R29" s="4">
        <v>11</v>
      </c>
      <c r="S29" s="4">
        <v>10</v>
      </c>
      <c r="T29" s="4">
        <v>5</v>
      </c>
      <c r="U29" s="7">
        <f>AVERAGE(B29:T29)</f>
        <v>8.666666666666666</v>
      </c>
    </row>
    <row r="30" spans="1:21" ht="12.75">
      <c r="A30" s="4" t="s">
        <v>8</v>
      </c>
      <c r="B30" s="4">
        <v>7</v>
      </c>
      <c r="C30" s="4">
        <v>7</v>
      </c>
      <c r="D30" s="4">
        <v>7</v>
      </c>
      <c r="E30" s="4">
        <v>8</v>
      </c>
      <c r="F30" s="4">
        <v>10</v>
      </c>
      <c r="G30" s="4"/>
      <c r="H30" s="4">
        <v>0</v>
      </c>
      <c r="I30" s="4">
        <v>8</v>
      </c>
      <c r="J30" s="4">
        <v>7</v>
      </c>
      <c r="K30" s="4">
        <v>8</v>
      </c>
      <c r="L30" s="4">
        <v>4</v>
      </c>
      <c r="M30" s="4">
        <v>7</v>
      </c>
      <c r="N30" s="4">
        <v>6</v>
      </c>
      <c r="O30" s="4">
        <v>8</v>
      </c>
      <c r="P30" s="4">
        <v>3</v>
      </c>
      <c r="Q30" s="4">
        <v>1</v>
      </c>
      <c r="R30" s="4">
        <v>12</v>
      </c>
      <c r="S30" s="4">
        <v>1</v>
      </c>
      <c r="T30" s="4">
        <v>1</v>
      </c>
      <c r="U30" s="7">
        <f>AVERAGE(B30:T30)</f>
        <v>5.833333333333333</v>
      </c>
    </row>
    <row r="31" spans="1:21" ht="12.75">
      <c r="A31" s="4" t="s">
        <v>9</v>
      </c>
      <c r="B31" s="4">
        <v>4</v>
      </c>
      <c r="C31" s="4">
        <v>1</v>
      </c>
      <c r="D31" s="4">
        <v>3</v>
      </c>
      <c r="E31" s="4">
        <v>0</v>
      </c>
      <c r="F31" s="4">
        <v>2</v>
      </c>
      <c r="G31" s="4"/>
      <c r="H31" s="4">
        <v>3</v>
      </c>
      <c r="I31" s="4">
        <v>1</v>
      </c>
      <c r="J31" s="4">
        <v>2</v>
      </c>
      <c r="K31" s="4">
        <v>4</v>
      </c>
      <c r="L31" s="4">
        <v>3</v>
      </c>
      <c r="M31" s="4">
        <v>1</v>
      </c>
      <c r="N31" s="4">
        <v>7</v>
      </c>
      <c r="O31" s="4">
        <v>1</v>
      </c>
      <c r="P31" s="4">
        <v>7</v>
      </c>
      <c r="Q31" s="4">
        <v>1</v>
      </c>
      <c r="R31" s="4">
        <v>3</v>
      </c>
      <c r="S31" s="4">
        <v>6</v>
      </c>
      <c r="T31" s="4"/>
      <c r="U31" s="7">
        <f aca="true" t="shared" si="4" ref="U30:U35">AVERAGE(B31:S31)</f>
        <v>2.8823529411764706</v>
      </c>
    </row>
    <row r="32" spans="1:21" ht="12.75">
      <c r="A32" s="4" t="s">
        <v>10</v>
      </c>
      <c r="B32" s="4">
        <v>2</v>
      </c>
      <c r="C32" s="4">
        <v>0</v>
      </c>
      <c r="D32" s="4">
        <v>1</v>
      </c>
      <c r="E32" s="4">
        <v>0</v>
      </c>
      <c r="F32" s="4">
        <v>0</v>
      </c>
      <c r="G32" s="4"/>
      <c r="H32" s="4">
        <v>2</v>
      </c>
      <c r="I32" s="4">
        <v>6</v>
      </c>
      <c r="J32" s="4">
        <v>3</v>
      </c>
      <c r="K32" s="4">
        <v>2</v>
      </c>
      <c r="L32" s="4">
        <v>1</v>
      </c>
      <c r="M32" s="4">
        <v>3</v>
      </c>
      <c r="N32" s="4">
        <v>2</v>
      </c>
      <c r="O32" s="4">
        <v>0</v>
      </c>
      <c r="P32" s="4">
        <v>2</v>
      </c>
      <c r="Q32" s="4">
        <v>0</v>
      </c>
      <c r="R32" s="4">
        <v>1</v>
      </c>
      <c r="S32" s="4">
        <v>4</v>
      </c>
      <c r="T32" s="4"/>
      <c r="U32" s="7">
        <f t="shared" si="4"/>
        <v>1.7058823529411764</v>
      </c>
    </row>
    <row r="33" spans="1:21" ht="12.75">
      <c r="A33" s="4" t="s">
        <v>11</v>
      </c>
      <c r="B33" s="4">
        <v>1</v>
      </c>
      <c r="C33" s="4">
        <v>1</v>
      </c>
      <c r="D33" s="4">
        <v>0</v>
      </c>
      <c r="E33" s="4">
        <v>0</v>
      </c>
      <c r="F33" s="4">
        <v>0</v>
      </c>
      <c r="G33" s="4"/>
      <c r="H33" s="4">
        <v>1</v>
      </c>
      <c r="I33" s="4">
        <v>2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2</v>
      </c>
      <c r="T33" s="4"/>
      <c r="U33" s="7">
        <f t="shared" si="4"/>
        <v>0.5882352941176471</v>
      </c>
    </row>
    <row r="34" spans="1:21" ht="12.75">
      <c r="A34" s="4" t="s">
        <v>12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/>
      <c r="U34" s="7">
        <f t="shared" si="4"/>
        <v>0</v>
      </c>
    </row>
    <row r="35" spans="1:21" ht="12.75">
      <c r="A35" s="7" t="s">
        <v>29</v>
      </c>
      <c r="B35" s="8">
        <f>SUM(B23:B34)</f>
        <v>33</v>
      </c>
      <c r="C35" s="8">
        <f>SUM(C23:C34)</f>
        <v>26</v>
      </c>
      <c r="D35" s="8">
        <f>SUM(D23:D34)</f>
        <v>27</v>
      </c>
      <c r="E35" s="8">
        <f>SUM(E23:E34)</f>
        <v>21</v>
      </c>
      <c r="F35" s="8">
        <f>SUM(F23:F34)</f>
        <v>31</v>
      </c>
      <c r="G35" s="8"/>
      <c r="H35" s="8">
        <f aca="true" t="shared" si="5" ref="H35:S35">SUM(H23:H34)</f>
        <v>30</v>
      </c>
      <c r="I35" s="8">
        <f t="shared" si="5"/>
        <v>39</v>
      </c>
      <c r="J35" s="8">
        <f t="shared" si="5"/>
        <v>30</v>
      </c>
      <c r="K35" s="8">
        <f t="shared" si="5"/>
        <v>32</v>
      </c>
      <c r="L35" s="8">
        <f t="shared" si="5"/>
        <v>27</v>
      </c>
      <c r="M35" s="8">
        <f t="shared" si="5"/>
        <v>23</v>
      </c>
      <c r="N35" s="8">
        <f t="shared" si="5"/>
        <v>28</v>
      </c>
      <c r="O35" s="8">
        <f t="shared" si="5"/>
        <v>36</v>
      </c>
      <c r="P35" s="8">
        <f t="shared" si="5"/>
        <v>52</v>
      </c>
      <c r="Q35" s="8">
        <f t="shared" si="5"/>
        <v>12</v>
      </c>
      <c r="R35" s="8">
        <f t="shared" si="5"/>
        <v>33</v>
      </c>
      <c r="S35" s="8">
        <f t="shared" si="5"/>
        <v>53</v>
      </c>
      <c r="T35" s="8"/>
      <c r="U35" s="7">
        <f t="shared" si="4"/>
        <v>31.352941176470587</v>
      </c>
    </row>
  </sheetData>
  <sheetProtection/>
  <printOptions gridLines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A1" sqref="A1"/>
    </sheetView>
  </sheetViews>
  <sheetFormatPr defaultColWidth="9.28125" defaultRowHeight="12"/>
  <cols>
    <col min="1" max="17" width="7.8515625" style="6" customWidth="1"/>
    <col min="18" max="16384" width="9.28125" style="6" customWidth="1"/>
  </cols>
  <sheetData>
    <row r="1" spans="1:27" ht="12.7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AA2" s="4"/>
    </row>
    <row r="3" spans="1:27" ht="12.75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AA3" s="4"/>
    </row>
    <row r="4" spans="1:27" ht="12.75">
      <c r="A4" s="4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 t="s">
        <v>0</v>
      </c>
      <c r="AA4" s="4"/>
    </row>
    <row r="5" spans="1:27" ht="12.75">
      <c r="A5" s="4" t="s">
        <v>1</v>
      </c>
      <c r="B5" s="4"/>
      <c r="C5" s="7"/>
      <c r="D5" s="7">
        <v>11.9</v>
      </c>
      <c r="E5" s="4">
        <v>9.4</v>
      </c>
      <c r="F5" s="4">
        <v>12.6</v>
      </c>
      <c r="G5" s="4">
        <v>10.2</v>
      </c>
      <c r="H5" s="4">
        <v>10.3</v>
      </c>
      <c r="I5" s="4">
        <v>10.7</v>
      </c>
      <c r="J5" s="4">
        <v>11</v>
      </c>
      <c r="K5" s="4">
        <v>8.8</v>
      </c>
      <c r="L5" s="4">
        <v>12.6</v>
      </c>
      <c r="M5" s="4">
        <v>10.8</v>
      </c>
      <c r="N5" s="4">
        <v>9.5</v>
      </c>
      <c r="O5" s="4">
        <v>9.7</v>
      </c>
      <c r="P5" s="7">
        <f aca="true" t="shared" si="0" ref="P5:P10">AVERAGE(B5:O5)</f>
        <v>10.624999999999998</v>
      </c>
      <c r="AA5" s="4"/>
    </row>
    <row r="6" spans="1:27" ht="12.75">
      <c r="A6" s="4" t="s">
        <v>2</v>
      </c>
      <c r="B6" s="4"/>
      <c r="C6" s="7"/>
      <c r="D6" s="7">
        <v>8</v>
      </c>
      <c r="E6" s="4">
        <v>8.8</v>
      </c>
      <c r="F6" s="4">
        <v>10.6</v>
      </c>
      <c r="G6" s="4">
        <v>11.7</v>
      </c>
      <c r="H6" s="4">
        <v>9.3</v>
      </c>
      <c r="I6" s="4">
        <v>9.2</v>
      </c>
      <c r="J6" s="4">
        <v>10.2</v>
      </c>
      <c r="K6" s="4">
        <v>10.6</v>
      </c>
      <c r="L6" s="4">
        <v>10</v>
      </c>
      <c r="M6" s="4">
        <v>10.8</v>
      </c>
      <c r="N6" s="4">
        <v>9.9</v>
      </c>
      <c r="O6" s="4">
        <v>7.9</v>
      </c>
      <c r="P6" s="7">
        <f t="shared" si="0"/>
        <v>9.75</v>
      </c>
      <c r="AA6" s="4"/>
    </row>
    <row r="7" spans="1:27" ht="12.75">
      <c r="A7" s="4" t="s">
        <v>3</v>
      </c>
      <c r="B7" s="4"/>
      <c r="C7" s="7"/>
      <c r="D7" s="7">
        <v>8.3</v>
      </c>
      <c r="E7" s="4">
        <v>7.7</v>
      </c>
      <c r="F7" s="4">
        <v>5.9</v>
      </c>
      <c r="G7" s="4">
        <v>8.8</v>
      </c>
      <c r="H7" s="4">
        <v>6.1</v>
      </c>
      <c r="I7" s="4">
        <v>9.7</v>
      </c>
      <c r="J7" s="4">
        <v>9.9</v>
      </c>
      <c r="K7" s="4">
        <v>6.2</v>
      </c>
      <c r="L7" s="4">
        <v>7.7</v>
      </c>
      <c r="M7" s="4">
        <v>7.9</v>
      </c>
      <c r="N7" s="4">
        <v>7.5</v>
      </c>
      <c r="O7" s="4">
        <v>9.2</v>
      </c>
      <c r="P7" s="7">
        <f t="shared" si="0"/>
        <v>7.908333333333334</v>
      </c>
      <c r="AA7" s="4"/>
    </row>
    <row r="8" spans="1:27" ht="12.75">
      <c r="A8" s="4" t="s">
        <v>4</v>
      </c>
      <c r="B8" s="4"/>
      <c r="C8" s="7"/>
      <c r="D8" s="7">
        <v>5</v>
      </c>
      <c r="E8" s="4">
        <v>3</v>
      </c>
      <c r="F8" s="4">
        <v>4</v>
      </c>
      <c r="G8" s="4">
        <v>3.8</v>
      </c>
      <c r="H8" s="4">
        <v>7.9</v>
      </c>
      <c r="I8" s="4">
        <v>4.4</v>
      </c>
      <c r="J8" s="4">
        <v>6.7</v>
      </c>
      <c r="K8" s="4">
        <v>5.8</v>
      </c>
      <c r="L8" s="4">
        <v>6.6</v>
      </c>
      <c r="M8" s="4">
        <v>5.2</v>
      </c>
      <c r="N8" s="4">
        <v>5.1</v>
      </c>
      <c r="O8" s="4">
        <v>7.9</v>
      </c>
      <c r="P8" s="7">
        <f t="shared" si="0"/>
        <v>5.45</v>
      </c>
      <c r="AA8" s="4"/>
    </row>
    <row r="9" spans="1:27" ht="12.75">
      <c r="A9" s="4" t="s">
        <v>5</v>
      </c>
      <c r="B9" s="4"/>
      <c r="C9" s="7"/>
      <c r="D9" s="7">
        <v>1.2</v>
      </c>
      <c r="E9" s="4">
        <v>3.5</v>
      </c>
      <c r="F9" s="4">
        <v>4.4</v>
      </c>
      <c r="G9" s="4">
        <v>4.4</v>
      </c>
      <c r="H9" s="4">
        <v>3.3</v>
      </c>
      <c r="I9" s="4">
        <v>5</v>
      </c>
      <c r="J9" s="4">
        <v>0.6</v>
      </c>
      <c r="K9" s="4">
        <v>1.3</v>
      </c>
      <c r="L9" s="4">
        <v>4.6</v>
      </c>
      <c r="M9" s="4">
        <v>5.6</v>
      </c>
      <c r="N9" s="4">
        <v>0.7</v>
      </c>
      <c r="O9" s="4">
        <v>2.4</v>
      </c>
      <c r="P9" s="7">
        <f t="shared" si="0"/>
        <v>3.083333333333334</v>
      </c>
      <c r="AA9" s="4"/>
    </row>
    <row r="10" spans="1:27" ht="12.75">
      <c r="A10" s="4" t="s">
        <v>6</v>
      </c>
      <c r="B10" s="4"/>
      <c r="C10" s="7"/>
      <c r="D10" s="7">
        <v>-0.1</v>
      </c>
      <c r="E10" s="4">
        <v>2.3</v>
      </c>
      <c r="F10" s="4">
        <v>1.3</v>
      </c>
      <c r="G10" s="4">
        <v>-0.1</v>
      </c>
      <c r="H10" s="4">
        <v>-0.6</v>
      </c>
      <c r="I10" s="4">
        <v>-0.4</v>
      </c>
      <c r="J10" s="4">
        <v>0.7</v>
      </c>
      <c r="K10" s="4">
        <v>-0.9</v>
      </c>
      <c r="L10" s="4">
        <v>2.2</v>
      </c>
      <c r="M10" s="4">
        <v>1.4</v>
      </c>
      <c r="N10" s="4">
        <v>-0.9</v>
      </c>
      <c r="O10" s="4">
        <v>2.4</v>
      </c>
      <c r="P10" s="7">
        <f t="shared" si="0"/>
        <v>0.6083333333333334</v>
      </c>
      <c r="AA10" s="4"/>
    </row>
    <row r="11" spans="1:27" ht="12.75">
      <c r="A11" s="4" t="s">
        <v>7</v>
      </c>
      <c r="B11" s="4"/>
      <c r="C11" s="7"/>
      <c r="D11" s="7">
        <v>-1.7</v>
      </c>
      <c r="E11" s="4">
        <v>-2.1</v>
      </c>
      <c r="F11" s="4">
        <v>-1.6</v>
      </c>
      <c r="G11" s="4">
        <v>2.5</v>
      </c>
      <c r="H11" s="4">
        <v>0</v>
      </c>
      <c r="I11" s="4">
        <v>1.2</v>
      </c>
      <c r="J11" s="4">
        <v>-0.4</v>
      </c>
      <c r="K11" s="4">
        <v>-0.2</v>
      </c>
      <c r="L11" s="4">
        <v>-0.7</v>
      </c>
      <c r="M11" s="4">
        <v>-1.1</v>
      </c>
      <c r="N11" s="4">
        <v>1.2</v>
      </c>
      <c r="O11" s="4">
        <v>0.6</v>
      </c>
      <c r="P11" s="7">
        <f>AVERAGE(B11:O11)</f>
        <v>-0.19166666666666676</v>
      </c>
      <c r="AA11" s="4"/>
    </row>
    <row r="12" spans="1:27" ht="12.75">
      <c r="A12" s="4" t="s">
        <v>8</v>
      </c>
      <c r="B12" s="4"/>
      <c r="C12" s="7"/>
      <c r="D12" s="7">
        <v>-1.2</v>
      </c>
      <c r="E12" s="4">
        <v>0.2</v>
      </c>
      <c r="F12" s="4">
        <v>-0.8</v>
      </c>
      <c r="G12" s="4">
        <v>1.7</v>
      </c>
      <c r="H12" s="4">
        <v>0.1</v>
      </c>
      <c r="I12" s="4">
        <v>0.4</v>
      </c>
      <c r="J12" s="4">
        <v>1.2</v>
      </c>
      <c r="K12" s="4">
        <v>2.9</v>
      </c>
      <c r="L12" s="4">
        <v>3.3</v>
      </c>
      <c r="M12" s="4">
        <v>-0.9</v>
      </c>
      <c r="N12" s="4">
        <v>3.4</v>
      </c>
      <c r="O12" s="4">
        <v>4.1</v>
      </c>
      <c r="P12" s="7">
        <f>AVERAGE(B12:O12)</f>
        <v>1.2</v>
      </c>
      <c r="AA12" s="4"/>
    </row>
    <row r="13" spans="1:27" ht="12.75">
      <c r="A13" s="4" t="s">
        <v>9</v>
      </c>
      <c r="B13" s="4"/>
      <c r="C13" s="7"/>
      <c r="D13" s="7">
        <v>2.4</v>
      </c>
      <c r="E13" s="4">
        <v>3.8</v>
      </c>
      <c r="F13" s="4">
        <v>1.9</v>
      </c>
      <c r="G13" s="4">
        <v>3.8</v>
      </c>
      <c r="H13" s="4">
        <v>3</v>
      </c>
      <c r="I13" s="4">
        <v>2.8</v>
      </c>
      <c r="J13" s="4">
        <v>4.6</v>
      </c>
      <c r="K13" s="4">
        <v>2</v>
      </c>
      <c r="L13" s="4">
        <v>5.1</v>
      </c>
      <c r="M13" s="4">
        <v>1.1</v>
      </c>
      <c r="N13" s="4">
        <v>3.3</v>
      </c>
      <c r="O13" s="4"/>
      <c r="P13" s="7">
        <f aca="true" t="shared" si="1" ref="P12:P17">AVERAGE(B13:N13)</f>
        <v>3.0727272727272723</v>
      </c>
      <c r="AA13" s="4"/>
    </row>
    <row r="14" spans="1:27" ht="12.75">
      <c r="A14" s="4" t="s">
        <v>10</v>
      </c>
      <c r="B14" s="4"/>
      <c r="C14" s="7"/>
      <c r="D14" s="7">
        <v>1.1</v>
      </c>
      <c r="E14" s="4">
        <v>4</v>
      </c>
      <c r="F14" s="4">
        <v>5.4</v>
      </c>
      <c r="G14" s="4">
        <v>4.6</v>
      </c>
      <c r="H14" s="4">
        <v>5.9</v>
      </c>
      <c r="I14" s="4">
        <v>4.1</v>
      </c>
      <c r="J14" s="4">
        <v>4.6</v>
      </c>
      <c r="K14" s="4">
        <v>3.2</v>
      </c>
      <c r="L14" s="4">
        <v>5.7</v>
      </c>
      <c r="M14" s="4">
        <v>6.9</v>
      </c>
      <c r="N14" s="4">
        <v>4.9</v>
      </c>
      <c r="O14" s="4"/>
      <c r="P14" s="7">
        <f t="shared" si="1"/>
        <v>4.581818181818182</v>
      </c>
      <c r="AA14" s="4"/>
    </row>
    <row r="15" spans="1:27" ht="12.75">
      <c r="A15" s="4" t="s">
        <v>11</v>
      </c>
      <c r="B15" s="4"/>
      <c r="C15" s="7"/>
      <c r="D15" s="7">
        <v>5.1</v>
      </c>
      <c r="E15" s="4">
        <v>5.3</v>
      </c>
      <c r="F15" s="4">
        <v>6.8</v>
      </c>
      <c r="G15" s="4">
        <v>5.3</v>
      </c>
      <c r="H15" s="4">
        <v>8.2</v>
      </c>
      <c r="I15" s="4">
        <v>4.3</v>
      </c>
      <c r="J15" s="4">
        <v>7.5</v>
      </c>
      <c r="K15" s="4">
        <v>6.3</v>
      </c>
      <c r="L15" s="4">
        <v>6.2</v>
      </c>
      <c r="M15" s="4">
        <v>8.2</v>
      </c>
      <c r="N15" s="4">
        <v>4.4</v>
      </c>
      <c r="O15" s="4"/>
      <c r="P15" s="7">
        <f t="shared" si="1"/>
        <v>6.145454545454546</v>
      </c>
      <c r="Q15" s="4"/>
      <c r="AA15" s="4"/>
    </row>
    <row r="16" spans="1:27" ht="12.75">
      <c r="A16" s="4" t="s">
        <v>12</v>
      </c>
      <c r="B16" s="4"/>
      <c r="C16" s="7"/>
      <c r="D16" s="7">
        <v>8.8</v>
      </c>
      <c r="E16" s="4">
        <v>9.7</v>
      </c>
      <c r="F16" s="4">
        <v>6.5</v>
      </c>
      <c r="G16" s="4">
        <v>11.7</v>
      </c>
      <c r="H16" s="4">
        <v>6.6</v>
      </c>
      <c r="I16" s="4">
        <v>8.8</v>
      </c>
      <c r="J16" s="4">
        <v>9.1</v>
      </c>
      <c r="K16" s="4">
        <v>9.2</v>
      </c>
      <c r="L16" s="4">
        <v>11.7</v>
      </c>
      <c r="M16" s="4">
        <v>9.3</v>
      </c>
      <c r="N16" s="4">
        <v>10.8</v>
      </c>
      <c r="O16" s="4"/>
      <c r="P16" s="7">
        <f t="shared" si="1"/>
        <v>9.290909090909091</v>
      </c>
      <c r="Q16" s="4"/>
      <c r="AA16" s="4"/>
    </row>
    <row r="17" spans="1:27" ht="12.75">
      <c r="A17" s="7" t="s">
        <v>0</v>
      </c>
      <c r="B17" s="7"/>
      <c r="C17" s="7"/>
      <c r="D17" s="7">
        <f aca="true" t="shared" si="2" ref="D17:N17">AVERAGE(D5:D16)</f>
        <v>4.066666666666667</v>
      </c>
      <c r="E17" s="7">
        <f t="shared" si="2"/>
        <v>4.633333333333333</v>
      </c>
      <c r="F17" s="7">
        <f t="shared" si="2"/>
        <v>4.749999999999999</v>
      </c>
      <c r="G17" s="7">
        <f t="shared" si="2"/>
        <v>5.699999999999999</v>
      </c>
      <c r="H17" s="7">
        <f t="shared" si="2"/>
        <v>5.008333333333334</v>
      </c>
      <c r="I17" s="7">
        <f t="shared" si="2"/>
        <v>5.016666666666667</v>
      </c>
      <c r="J17" s="7">
        <f t="shared" si="2"/>
        <v>5.475000000000001</v>
      </c>
      <c r="K17" s="7">
        <f t="shared" si="2"/>
        <v>4.6000000000000005</v>
      </c>
      <c r="L17" s="7">
        <f t="shared" si="2"/>
        <v>6.25</v>
      </c>
      <c r="M17" s="7">
        <f t="shared" si="2"/>
        <v>5.433333333333334</v>
      </c>
      <c r="N17" s="7">
        <f t="shared" si="2"/>
        <v>4.983333333333333</v>
      </c>
      <c r="O17" s="7"/>
      <c r="P17" s="7">
        <f t="shared" si="1"/>
        <v>5.083333333333334</v>
      </c>
      <c r="Q17" s="7"/>
      <c r="AA17" s="4"/>
    </row>
    <row r="18" spans="1:2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1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 t="s">
        <v>33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>
        <v>2000</v>
      </c>
      <c r="C21" s="4">
        <v>2001</v>
      </c>
      <c r="D21" s="4">
        <v>2002</v>
      </c>
      <c r="E21" s="4">
        <v>2003</v>
      </c>
      <c r="F21" s="4">
        <v>2004</v>
      </c>
      <c r="G21" s="4">
        <v>2005</v>
      </c>
      <c r="H21" s="4">
        <v>2006</v>
      </c>
      <c r="I21" s="4">
        <v>2007</v>
      </c>
      <c r="J21" s="4">
        <v>2008</v>
      </c>
      <c r="K21" s="4">
        <v>2009</v>
      </c>
      <c r="L21" s="4">
        <v>2010</v>
      </c>
      <c r="M21" s="4">
        <v>2011</v>
      </c>
      <c r="N21" s="4">
        <v>2012</v>
      </c>
      <c r="O21" s="4">
        <v>2013</v>
      </c>
      <c r="P21" s="4" t="s">
        <v>0</v>
      </c>
    </row>
    <row r="22" spans="1:16" ht="12.75">
      <c r="A22" s="4" t="s">
        <v>1</v>
      </c>
      <c r="B22" s="4"/>
      <c r="C22" s="4"/>
      <c r="D22" s="4">
        <v>5.2</v>
      </c>
      <c r="E22" s="4">
        <v>-0.6</v>
      </c>
      <c r="F22" s="4">
        <v>6.8</v>
      </c>
      <c r="G22" s="4">
        <v>3.9</v>
      </c>
      <c r="H22" s="4">
        <v>1.1</v>
      </c>
      <c r="I22" s="4">
        <v>-1.2</v>
      </c>
      <c r="J22" s="4">
        <v>4.9</v>
      </c>
      <c r="K22" s="4">
        <v>0.5</v>
      </c>
      <c r="L22" s="4">
        <v>4.8</v>
      </c>
      <c r="M22" s="4">
        <v>1.9</v>
      </c>
      <c r="N22" s="4">
        <v>-0.8</v>
      </c>
      <c r="O22" s="4">
        <v>1.7</v>
      </c>
      <c r="P22" s="7">
        <f aca="true" t="shared" si="3" ref="P22:P27">AVERAGE(B22:O22)</f>
        <v>2.35</v>
      </c>
    </row>
    <row r="23" spans="1:16" ht="12.75">
      <c r="A23" s="4" t="s">
        <v>2</v>
      </c>
      <c r="B23" s="4"/>
      <c r="C23" s="4"/>
      <c r="D23" s="4">
        <v>1.5</v>
      </c>
      <c r="E23" s="4">
        <v>-1</v>
      </c>
      <c r="F23" s="4">
        <v>0.3</v>
      </c>
      <c r="G23" s="4">
        <v>2.5</v>
      </c>
      <c r="H23" s="4">
        <v>1.7</v>
      </c>
      <c r="I23" s="4">
        <v>2.1</v>
      </c>
      <c r="J23" s="4">
        <v>3.3</v>
      </c>
      <c r="K23" s="4">
        <v>0.2</v>
      </c>
      <c r="L23" s="4">
        <v>2.6</v>
      </c>
      <c r="M23" s="4">
        <v>1.6</v>
      </c>
      <c r="N23" s="4">
        <v>3.6</v>
      </c>
      <c r="O23" s="4">
        <v>2.1</v>
      </c>
      <c r="P23" s="7">
        <f t="shared" si="3"/>
        <v>1.7083333333333333</v>
      </c>
    </row>
    <row r="24" spans="1:16" ht="12.75">
      <c r="A24" s="4" t="s">
        <v>3</v>
      </c>
      <c r="B24" s="4"/>
      <c r="C24" s="4"/>
      <c r="D24" s="4">
        <v>2.7</v>
      </c>
      <c r="E24" s="4">
        <v>1.5</v>
      </c>
      <c r="F24" s="4">
        <v>-2.3</v>
      </c>
      <c r="G24" s="4">
        <v>1.3</v>
      </c>
      <c r="H24" s="4">
        <v>-1.3</v>
      </c>
      <c r="I24" s="4">
        <v>0.2</v>
      </c>
      <c r="J24" s="4">
        <v>3.1</v>
      </c>
      <c r="K24" s="4">
        <v>-1.5</v>
      </c>
      <c r="L24" s="4">
        <v>-1.4</v>
      </c>
      <c r="M24" s="4">
        <v>-2.4</v>
      </c>
      <c r="N24" s="4">
        <v>-0.1</v>
      </c>
      <c r="O24" s="4">
        <v>1.9</v>
      </c>
      <c r="P24" s="7">
        <f t="shared" si="3"/>
        <v>0.1416666666666667</v>
      </c>
    </row>
    <row r="25" spans="1:16" ht="12.75">
      <c r="A25" s="4" t="s">
        <v>4</v>
      </c>
      <c r="B25" s="4"/>
      <c r="C25" s="4"/>
      <c r="D25" s="4">
        <v>-4.9</v>
      </c>
      <c r="E25" s="4">
        <v>-3.9</v>
      </c>
      <c r="F25" s="4">
        <v>-3.3</v>
      </c>
      <c r="G25" s="4">
        <v>-4.3</v>
      </c>
      <c r="H25" s="4">
        <v>-1.3</v>
      </c>
      <c r="I25" s="4">
        <v>-2</v>
      </c>
      <c r="J25" s="4">
        <v>-3.6</v>
      </c>
      <c r="K25" s="4">
        <v>-2.5</v>
      </c>
      <c r="L25" s="4">
        <v>-3.3</v>
      </c>
      <c r="M25" s="4">
        <v>-3.2</v>
      </c>
      <c r="N25" s="4">
        <v>-1.8</v>
      </c>
      <c r="O25" s="4">
        <v>-2.4</v>
      </c>
      <c r="P25" s="7">
        <f t="shared" si="3"/>
        <v>-3.0416666666666665</v>
      </c>
    </row>
    <row r="26" spans="1:16" ht="12.75">
      <c r="A26" s="4" t="s">
        <v>5</v>
      </c>
      <c r="B26" s="4"/>
      <c r="C26" s="4"/>
      <c r="D26" s="4">
        <v>-7.9</v>
      </c>
      <c r="E26" s="4">
        <v>-4.8</v>
      </c>
      <c r="F26" s="4">
        <v>-2.2</v>
      </c>
      <c r="G26" s="4">
        <v>-5</v>
      </c>
      <c r="H26" s="4">
        <v>-3.5</v>
      </c>
      <c r="I26" s="4">
        <v>-2.8</v>
      </c>
      <c r="J26" s="4">
        <v>-4.6</v>
      </c>
      <c r="K26" s="4">
        <v>-5.5</v>
      </c>
      <c r="L26" s="4">
        <v>-2.9</v>
      </c>
      <c r="M26" s="4">
        <v>-3.7</v>
      </c>
      <c r="N26" s="4">
        <v>-7.6</v>
      </c>
      <c r="O26" s="4">
        <v>-4.9</v>
      </c>
      <c r="P26" s="7">
        <f t="shared" si="3"/>
        <v>-4.616666666666666</v>
      </c>
    </row>
    <row r="27" spans="1:16" ht="12.75">
      <c r="A27" s="4" t="s">
        <v>6</v>
      </c>
      <c r="B27" s="4"/>
      <c r="C27" s="4"/>
      <c r="D27" s="4">
        <v>-9.2</v>
      </c>
      <c r="E27" s="4">
        <v>-6.2</v>
      </c>
      <c r="F27" s="4">
        <v>-2.8</v>
      </c>
      <c r="G27" s="4">
        <v>-7.6</v>
      </c>
      <c r="H27" s="4">
        <v>-6.9</v>
      </c>
      <c r="I27" s="4">
        <v>-7.9</v>
      </c>
      <c r="J27" s="4">
        <v>-6.8</v>
      </c>
      <c r="K27" s="4">
        <v>-7</v>
      </c>
      <c r="L27" s="4">
        <v>-5.7</v>
      </c>
      <c r="M27" s="4">
        <v>-6.1</v>
      </c>
      <c r="N27" s="4">
        <v>-8.6</v>
      </c>
      <c r="O27" s="4">
        <v>-5</v>
      </c>
      <c r="P27" s="7">
        <f t="shared" si="3"/>
        <v>-6.649999999999999</v>
      </c>
    </row>
    <row r="28" spans="1:16" ht="12.75">
      <c r="A28" s="4" t="s">
        <v>7</v>
      </c>
      <c r="B28" s="4"/>
      <c r="C28" s="4"/>
      <c r="D28" s="4">
        <v>-9.3</v>
      </c>
      <c r="E28" s="4">
        <v>-9.3</v>
      </c>
      <c r="F28" s="4">
        <v>-7.1</v>
      </c>
      <c r="G28" s="4">
        <v>-6.8</v>
      </c>
      <c r="H28" s="4">
        <v>-5.8</v>
      </c>
      <c r="I28" s="4">
        <v>-8</v>
      </c>
      <c r="J28" s="4">
        <v>-6.8</v>
      </c>
      <c r="K28" s="4">
        <v>-5.4</v>
      </c>
      <c r="L28" s="4">
        <v>-7.2</v>
      </c>
      <c r="M28" s="4">
        <v>-9</v>
      </c>
      <c r="N28" s="4">
        <v>-6</v>
      </c>
      <c r="O28" s="4">
        <v>-5.7</v>
      </c>
      <c r="P28" s="7">
        <f>AVERAGE(B28:O28)</f>
        <v>-7.199999999999999</v>
      </c>
    </row>
    <row r="29" spans="1:16" ht="12.75">
      <c r="A29" s="4" t="s">
        <v>8</v>
      </c>
      <c r="B29" s="4"/>
      <c r="C29" s="4"/>
      <c r="D29" s="4">
        <v>-8.9</v>
      </c>
      <c r="E29" s="4">
        <v>-5.8</v>
      </c>
      <c r="F29" s="4">
        <v>-8</v>
      </c>
      <c r="G29" s="4">
        <v>-3.3</v>
      </c>
      <c r="H29" s="4">
        <v>-6.6</v>
      </c>
      <c r="I29" s="4">
        <v>-5</v>
      </c>
      <c r="J29" s="4">
        <v>-6</v>
      </c>
      <c r="K29" s="4">
        <v>-4.4</v>
      </c>
      <c r="L29" s="4">
        <v>-4.4</v>
      </c>
      <c r="M29" s="4">
        <v>-7.8</v>
      </c>
      <c r="N29" s="4">
        <v>-2.3</v>
      </c>
      <c r="O29" s="4">
        <v>-3.2</v>
      </c>
      <c r="P29" s="7">
        <f>AVERAGE(B29:O29)</f>
        <v>-5.474999999999999</v>
      </c>
    </row>
    <row r="30" spans="1:16" ht="12.75">
      <c r="A30" s="4" t="s">
        <v>9</v>
      </c>
      <c r="B30" s="4"/>
      <c r="C30" s="4"/>
      <c r="D30" s="4">
        <v>-5.1</v>
      </c>
      <c r="E30" s="4">
        <v>-5.3</v>
      </c>
      <c r="F30" s="4">
        <v>-6.9</v>
      </c>
      <c r="G30" s="4">
        <v>-2</v>
      </c>
      <c r="H30" s="4">
        <v>-3.5</v>
      </c>
      <c r="I30" s="4">
        <v>-6.6</v>
      </c>
      <c r="J30" s="4">
        <v>-2.6</v>
      </c>
      <c r="K30" s="4">
        <v>-6.7</v>
      </c>
      <c r="L30" s="4">
        <v>-3.9</v>
      </c>
      <c r="M30" s="4">
        <v>-3.4</v>
      </c>
      <c r="N30" s="4">
        <v>-5</v>
      </c>
      <c r="O30" s="4"/>
      <c r="P30" s="7">
        <f aca="true" t="shared" si="4" ref="P29:P34">AVERAGE(B30:N30)</f>
        <v>-4.636363636363637</v>
      </c>
    </row>
    <row r="31" spans="1:16" ht="12.75">
      <c r="A31" s="4" t="s">
        <v>10</v>
      </c>
      <c r="B31" s="4"/>
      <c r="C31" s="4"/>
      <c r="D31" s="4">
        <v>-6.6</v>
      </c>
      <c r="E31" s="4">
        <v>-5.9</v>
      </c>
      <c r="F31" s="4">
        <v>-4.1</v>
      </c>
      <c r="G31" s="4">
        <v>-2.5</v>
      </c>
      <c r="H31" s="4">
        <v>-3.9</v>
      </c>
      <c r="I31" s="4">
        <v>-4.6</v>
      </c>
      <c r="J31" s="4">
        <v>-1.3</v>
      </c>
      <c r="K31" s="4">
        <v>-2</v>
      </c>
      <c r="L31" s="4">
        <v>0.6</v>
      </c>
      <c r="M31" s="4">
        <v>-2.4</v>
      </c>
      <c r="N31" s="4">
        <v>-3.5</v>
      </c>
      <c r="O31" s="4"/>
      <c r="P31" s="7">
        <f t="shared" si="4"/>
        <v>-3.290909090909091</v>
      </c>
    </row>
    <row r="32" spans="1:16" ht="12.75">
      <c r="A32" s="4" t="s">
        <v>11</v>
      </c>
      <c r="B32" s="4"/>
      <c r="C32" s="4"/>
      <c r="D32" s="4">
        <v>-5.4</v>
      </c>
      <c r="E32" s="4">
        <v>-2</v>
      </c>
      <c r="F32" s="4">
        <v>-1.7</v>
      </c>
      <c r="G32" s="4">
        <v>-2.6</v>
      </c>
      <c r="H32" s="4">
        <v>-4.4</v>
      </c>
      <c r="I32" s="4">
        <v>-1.3</v>
      </c>
      <c r="J32" s="4">
        <v>-2.2</v>
      </c>
      <c r="K32" s="4">
        <v>-1.4</v>
      </c>
      <c r="L32" s="4">
        <v>-3.1</v>
      </c>
      <c r="M32" s="4">
        <v>0.6</v>
      </c>
      <c r="N32" s="4">
        <v>-2.1</v>
      </c>
      <c r="O32" s="4"/>
      <c r="P32" s="7">
        <f t="shared" si="4"/>
        <v>-2.3272727272727276</v>
      </c>
    </row>
    <row r="33" spans="1:16" ht="12.75">
      <c r="A33" s="4" t="s">
        <v>12</v>
      </c>
      <c r="B33" s="4"/>
      <c r="C33" s="4"/>
      <c r="D33" s="4">
        <v>-2.8</v>
      </c>
      <c r="E33" s="4">
        <v>1.9</v>
      </c>
      <c r="F33" s="4">
        <v>-2.3</v>
      </c>
      <c r="G33" s="4">
        <v>1.1</v>
      </c>
      <c r="H33" s="4">
        <v>-1.1</v>
      </c>
      <c r="I33" s="4">
        <v>0.9</v>
      </c>
      <c r="J33" s="4">
        <v>-0.2</v>
      </c>
      <c r="K33" s="4">
        <v>0.5</v>
      </c>
      <c r="L33" s="4">
        <v>2.7</v>
      </c>
      <c r="M33" s="4">
        <v>0.7</v>
      </c>
      <c r="N33" s="4">
        <v>4</v>
      </c>
      <c r="O33" s="4"/>
      <c r="P33" s="7">
        <f t="shared" si="4"/>
        <v>0.49090909090909096</v>
      </c>
    </row>
    <row r="34" spans="1:16" ht="12.75">
      <c r="A34" s="7" t="s">
        <v>0</v>
      </c>
      <c r="B34" s="7"/>
      <c r="C34" s="7"/>
      <c r="D34" s="7">
        <f aca="true" t="shared" si="5" ref="D34:N34">AVERAGE(D22:D33)</f>
        <v>-4.225</v>
      </c>
      <c r="E34" s="7">
        <f t="shared" si="5"/>
        <v>-3.4499999999999997</v>
      </c>
      <c r="F34" s="7">
        <f t="shared" si="5"/>
        <v>-2.8000000000000003</v>
      </c>
      <c r="G34" s="7">
        <f t="shared" si="5"/>
        <v>-2.1083333333333334</v>
      </c>
      <c r="H34" s="7">
        <f t="shared" si="5"/>
        <v>-2.9583333333333335</v>
      </c>
      <c r="I34" s="7">
        <f t="shared" si="5"/>
        <v>-3.016666666666667</v>
      </c>
      <c r="J34" s="7">
        <f t="shared" si="5"/>
        <v>-1.9000000000000001</v>
      </c>
      <c r="K34" s="7">
        <f t="shared" si="5"/>
        <v>-2.9333333333333336</v>
      </c>
      <c r="L34" s="7">
        <f t="shared" si="5"/>
        <v>-1.7666666666666666</v>
      </c>
      <c r="M34" s="7">
        <f t="shared" si="5"/>
        <v>-2.766666666666666</v>
      </c>
      <c r="N34" s="7">
        <f t="shared" si="5"/>
        <v>-2.516666666666667</v>
      </c>
      <c r="O34" s="7"/>
      <c r="P34" s="7">
        <f t="shared" si="4"/>
        <v>-2.767424242424242</v>
      </c>
    </row>
  </sheetData>
  <sheetProtection/>
  <printOptions gridLines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"/>
    </sheetView>
  </sheetViews>
  <sheetFormatPr defaultColWidth="9.28125" defaultRowHeight="12"/>
  <cols>
    <col min="1" max="18" width="7.8515625" style="6" customWidth="1"/>
    <col min="19" max="16384" width="9.28125" style="6" customWidth="1"/>
  </cols>
  <sheetData>
    <row r="1" spans="1:28" ht="12.7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AB2" s="4"/>
    </row>
    <row r="3" spans="1:28" ht="12.75">
      <c r="A3" s="4" t="s">
        <v>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B3" s="4"/>
    </row>
    <row r="4" spans="1:28" ht="12.75">
      <c r="A4" s="4"/>
      <c r="B4" s="4">
        <v>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 t="s">
        <v>0</v>
      </c>
      <c r="AB4" s="4"/>
    </row>
    <row r="5" spans="1:28" ht="12.75">
      <c r="A5" s="4" t="s">
        <v>1</v>
      </c>
      <c r="B5" s="4">
        <v>18.4</v>
      </c>
      <c r="C5" s="4"/>
      <c r="D5" s="7"/>
      <c r="E5" s="7">
        <v>18.8</v>
      </c>
      <c r="F5" s="4">
        <v>20.4</v>
      </c>
      <c r="G5" s="4">
        <v>22.9</v>
      </c>
      <c r="H5" s="4">
        <v>18.9</v>
      </c>
      <c r="I5" s="4">
        <v>21.3</v>
      </c>
      <c r="J5" s="4">
        <v>19.8</v>
      </c>
      <c r="K5" s="4">
        <v>21.5</v>
      </c>
      <c r="L5" s="4">
        <v>19.5</v>
      </c>
      <c r="M5" s="4">
        <v>19.2</v>
      </c>
      <c r="N5" s="4">
        <v>18.2</v>
      </c>
      <c r="O5" s="4">
        <v>17.5</v>
      </c>
      <c r="P5" s="4">
        <v>18.7</v>
      </c>
      <c r="Q5" s="7">
        <f aca="true" t="shared" si="0" ref="Q5:Q10">AVERAGE(B5:P5)</f>
        <v>19.62307692307692</v>
      </c>
      <c r="AB5" s="4"/>
    </row>
    <row r="6" spans="1:28" ht="12.75">
      <c r="A6" s="4" t="s">
        <v>2</v>
      </c>
      <c r="B6" s="4">
        <v>18.5</v>
      </c>
      <c r="C6" s="4"/>
      <c r="D6" s="7"/>
      <c r="E6" s="7">
        <v>17.2</v>
      </c>
      <c r="F6" s="4">
        <v>19.4</v>
      </c>
      <c r="G6" s="4">
        <v>18</v>
      </c>
      <c r="H6" s="4">
        <v>21.2</v>
      </c>
      <c r="I6" s="4">
        <v>19.9</v>
      </c>
      <c r="J6" s="4">
        <v>20.3</v>
      </c>
      <c r="K6" s="4">
        <v>19.2</v>
      </c>
      <c r="L6" s="4">
        <v>17.9</v>
      </c>
      <c r="M6" s="4">
        <v>19.1</v>
      </c>
      <c r="N6" s="4">
        <v>18.6</v>
      </c>
      <c r="O6" s="4">
        <v>17.3</v>
      </c>
      <c r="P6" s="4">
        <v>18.7</v>
      </c>
      <c r="Q6" s="7">
        <f t="shared" si="0"/>
        <v>18.869230769230768</v>
      </c>
      <c r="AB6" s="4"/>
    </row>
    <row r="7" spans="1:28" ht="12.75">
      <c r="A7" s="4" t="s">
        <v>3</v>
      </c>
      <c r="B7" s="4">
        <v>16.4</v>
      </c>
      <c r="C7" s="4"/>
      <c r="D7" s="7"/>
      <c r="E7" s="7">
        <v>16.9</v>
      </c>
      <c r="F7" s="4">
        <v>17.5</v>
      </c>
      <c r="G7" s="4">
        <v>15.9</v>
      </c>
      <c r="H7" s="4">
        <v>17.3</v>
      </c>
      <c r="I7" s="4">
        <v>16.8</v>
      </c>
      <c r="J7" s="4">
        <v>19</v>
      </c>
      <c r="K7" s="4">
        <v>17.3</v>
      </c>
      <c r="L7" s="4">
        <v>15.1</v>
      </c>
      <c r="M7" s="4">
        <v>16</v>
      </c>
      <c r="N7" s="4">
        <v>15.7</v>
      </c>
      <c r="O7" s="4">
        <v>14.5</v>
      </c>
      <c r="P7" s="4">
        <v>16.9</v>
      </c>
      <c r="Q7" s="7">
        <f t="shared" si="0"/>
        <v>16.56153846153846</v>
      </c>
      <c r="AB7" s="4"/>
    </row>
    <row r="8" spans="1:28" ht="12.75">
      <c r="A8" s="4" t="s">
        <v>4</v>
      </c>
      <c r="B8" s="4">
        <v>13.5</v>
      </c>
      <c r="C8" s="4"/>
      <c r="D8" s="7"/>
      <c r="E8" s="7">
        <v>12.9</v>
      </c>
      <c r="F8" s="4">
        <v>11.6</v>
      </c>
      <c r="G8" s="4">
        <v>12.6</v>
      </c>
      <c r="H8" s="4">
        <v>11.3</v>
      </c>
      <c r="I8" s="4">
        <v>14.1</v>
      </c>
      <c r="J8" s="4">
        <v>13.1</v>
      </c>
      <c r="K8" s="4">
        <v>12.6</v>
      </c>
      <c r="L8" s="4">
        <v>12.6</v>
      </c>
      <c r="M8" s="4">
        <v>13.5</v>
      </c>
      <c r="N8" s="4">
        <v>11.9</v>
      </c>
      <c r="O8" s="4">
        <v>12.1</v>
      </c>
      <c r="P8" s="4">
        <v>13.1</v>
      </c>
      <c r="Q8" s="7">
        <f t="shared" si="0"/>
        <v>12.684615384615382</v>
      </c>
      <c r="AB8" s="4"/>
    </row>
    <row r="9" spans="1:28" ht="12.75">
      <c r="A9" s="4" t="s">
        <v>5</v>
      </c>
      <c r="B9" s="4">
        <v>10</v>
      </c>
      <c r="C9" s="4"/>
      <c r="D9" s="7"/>
      <c r="E9" s="7">
        <v>10.3</v>
      </c>
      <c r="F9" s="4">
        <v>9.8</v>
      </c>
      <c r="G9" s="4">
        <v>11.1</v>
      </c>
      <c r="H9" s="4">
        <v>9.6</v>
      </c>
      <c r="I9" s="4">
        <v>9.4</v>
      </c>
      <c r="J9" s="4">
        <v>10.6</v>
      </c>
      <c r="K9" s="4">
        <v>7.3</v>
      </c>
      <c r="L9" s="4">
        <v>7.2</v>
      </c>
      <c r="M9" s="4">
        <v>10.2</v>
      </c>
      <c r="N9" s="4">
        <v>11</v>
      </c>
      <c r="O9" s="4">
        <v>8.4</v>
      </c>
      <c r="P9" s="4">
        <v>9</v>
      </c>
      <c r="Q9" s="7">
        <f t="shared" si="0"/>
        <v>9.53076923076923</v>
      </c>
      <c r="AB9" s="4"/>
    </row>
    <row r="10" spans="1:28" ht="12.75">
      <c r="A10" s="4" t="s">
        <v>6</v>
      </c>
      <c r="B10" s="4">
        <v>6.4</v>
      </c>
      <c r="C10" s="4"/>
      <c r="D10" s="7"/>
      <c r="E10" s="7">
        <v>8</v>
      </c>
      <c r="F10" s="4">
        <v>7.5</v>
      </c>
      <c r="G10" s="4">
        <v>9.6</v>
      </c>
      <c r="H10" s="4">
        <v>6.3</v>
      </c>
      <c r="I10" s="4">
        <v>5.1</v>
      </c>
      <c r="J10" s="4">
        <v>6</v>
      </c>
      <c r="K10" s="4">
        <v>5.9</v>
      </c>
      <c r="L10" s="4">
        <v>4.8</v>
      </c>
      <c r="M10" s="4">
        <v>6.9</v>
      </c>
      <c r="N10" s="4">
        <v>8.2</v>
      </c>
      <c r="O10" s="4">
        <v>6.1</v>
      </c>
      <c r="P10" s="4">
        <v>7.3</v>
      </c>
      <c r="Q10" s="7">
        <f t="shared" si="0"/>
        <v>6.776923076923077</v>
      </c>
      <c r="AB10" s="4"/>
    </row>
    <row r="11" spans="1:28" ht="12.75">
      <c r="A11" s="4" t="s">
        <v>7</v>
      </c>
      <c r="B11" s="4">
        <v>7.2</v>
      </c>
      <c r="C11" s="4"/>
      <c r="D11" s="7"/>
      <c r="E11" s="7">
        <v>6.4</v>
      </c>
      <c r="F11" s="4">
        <v>4.4</v>
      </c>
      <c r="G11" s="4">
        <v>6.2</v>
      </c>
      <c r="H11" s="4">
        <v>7</v>
      </c>
      <c r="I11" s="4">
        <v>5.2</v>
      </c>
      <c r="J11" s="4">
        <v>6.1</v>
      </c>
      <c r="K11" s="4">
        <v>5.5</v>
      </c>
      <c r="L11" s="4">
        <v>4.9</v>
      </c>
      <c r="M11" s="4">
        <v>4.9</v>
      </c>
      <c r="N11" s="4">
        <v>5.1</v>
      </c>
      <c r="O11" s="4">
        <v>6.4</v>
      </c>
      <c r="P11" s="4">
        <v>6.1</v>
      </c>
      <c r="Q11" s="7">
        <f>AVERAGE(B11:P11)</f>
        <v>5.799999999999999</v>
      </c>
      <c r="AB11" s="4"/>
    </row>
    <row r="12" spans="1:28" ht="12.75">
      <c r="A12" s="4" t="s">
        <v>8</v>
      </c>
      <c r="B12" s="4">
        <v>7.4</v>
      </c>
      <c r="C12" s="4"/>
      <c r="D12" s="7">
        <v>6.7</v>
      </c>
      <c r="E12" s="7">
        <v>7.4</v>
      </c>
      <c r="F12" s="4">
        <v>6.5</v>
      </c>
      <c r="G12" s="4">
        <v>6.8</v>
      </c>
      <c r="H12" s="4">
        <v>7.2</v>
      </c>
      <c r="I12" s="4">
        <v>6.1</v>
      </c>
      <c r="J12" s="4">
        <v>7.1</v>
      </c>
      <c r="K12" s="4">
        <v>8.3</v>
      </c>
      <c r="L12" s="4">
        <v>7.2</v>
      </c>
      <c r="M12" s="4">
        <v>7.8</v>
      </c>
      <c r="N12" s="4">
        <v>5.6</v>
      </c>
      <c r="O12" s="4">
        <v>8.5</v>
      </c>
      <c r="P12" s="4">
        <v>9.1</v>
      </c>
      <c r="Q12" s="7">
        <f>AVERAGE(B12:P12)</f>
        <v>7.264285714285713</v>
      </c>
      <c r="AB12" s="4"/>
    </row>
    <row r="13" spans="1:28" ht="12.75">
      <c r="A13" s="4" t="s">
        <v>9</v>
      </c>
      <c r="B13" s="4">
        <v>10.6</v>
      </c>
      <c r="C13" s="4"/>
      <c r="D13" s="7">
        <v>9.3</v>
      </c>
      <c r="E13" s="7">
        <v>9.8</v>
      </c>
      <c r="F13" s="4">
        <v>9.3</v>
      </c>
      <c r="G13" s="4">
        <v>8.5</v>
      </c>
      <c r="H13" s="4">
        <v>9.6</v>
      </c>
      <c r="I13" s="4">
        <v>10</v>
      </c>
      <c r="J13" s="4">
        <v>9.7</v>
      </c>
      <c r="K13" s="4">
        <v>10</v>
      </c>
      <c r="L13" s="4">
        <v>8.4</v>
      </c>
      <c r="M13" s="4">
        <v>9.2</v>
      </c>
      <c r="N13" s="4">
        <v>8.6</v>
      </c>
      <c r="O13" s="4">
        <v>9.7</v>
      </c>
      <c r="P13" s="4"/>
      <c r="Q13" s="7">
        <f aca="true" t="shared" si="1" ref="Q12:Q17">AVERAGE(B13:O13)</f>
        <v>9.438461538461539</v>
      </c>
      <c r="AB13" s="4"/>
    </row>
    <row r="14" spans="1:28" ht="12.75">
      <c r="A14" s="4" t="s">
        <v>10</v>
      </c>
      <c r="B14" s="4">
        <v>16</v>
      </c>
      <c r="C14" s="4"/>
      <c r="D14" s="7">
        <v>13</v>
      </c>
      <c r="E14" s="7">
        <v>12.1</v>
      </c>
      <c r="F14" s="4">
        <v>11.9</v>
      </c>
      <c r="G14" s="4">
        <v>12.1</v>
      </c>
      <c r="H14" s="4">
        <v>11.9</v>
      </c>
      <c r="I14" s="4">
        <v>13.1</v>
      </c>
      <c r="J14" s="4">
        <v>12.4</v>
      </c>
      <c r="K14" s="4">
        <v>12.6</v>
      </c>
      <c r="L14" s="4">
        <v>10.5</v>
      </c>
      <c r="M14" s="4">
        <v>11.4</v>
      </c>
      <c r="N14" s="4">
        <v>12.1</v>
      </c>
      <c r="O14" s="4">
        <v>11.9</v>
      </c>
      <c r="P14" s="4"/>
      <c r="Q14" s="7">
        <f t="shared" si="1"/>
        <v>12.384615384615385</v>
      </c>
      <c r="AB14" s="4"/>
    </row>
    <row r="15" spans="1:28" ht="12.75">
      <c r="A15" s="4" t="s">
        <v>11</v>
      </c>
      <c r="B15" s="4"/>
      <c r="C15" s="4"/>
      <c r="D15" s="7">
        <v>14.9</v>
      </c>
      <c r="E15" s="7">
        <v>15.1</v>
      </c>
      <c r="F15" s="4">
        <v>15</v>
      </c>
      <c r="G15" s="4">
        <v>16.5</v>
      </c>
      <c r="H15" s="4">
        <v>17.6</v>
      </c>
      <c r="I15" s="4">
        <v>17.5</v>
      </c>
      <c r="J15" s="4">
        <v>17</v>
      </c>
      <c r="K15" s="4">
        <v>15.1</v>
      </c>
      <c r="L15" s="4">
        <v>15.2</v>
      </c>
      <c r="M15" s="4">
        <v>16.2</v>
      </c>
      <c r="N15" s="4">
        <v>14.5</v>
      </c>
      <c r="O15" s="4">
        <v>15</v>
      </c>
      <c r="P15" s="4"/>
      <c r="Q15" s="7">
        <f t="shared" si="1"/>
        <v>15.799999999999997</v>
      </c>
      <c r="R15" s="4"/>
      <c r="AB15" s="4"/>
    </row>
    <row r="16" spans="1:28" ht="12.75">
      <c r="A16" s="4" t="s">
        <v>12</v>
      </c>
      <c r="B16" s="4"/>
      <c r="C16" s="4"/>
      <c r="D16" s="7">
        <v>18.1</v>
      </c>
      <c r="E16" s="7">
        <v>18.7</v>
      </c>
      <c r="F16" s="4">
        <v>20.1</v>
      </c>
      <c r="G16" s="4">
        <v>16.9</v>
      </c>
      <c r="H16" s="4">
        <v>20.7</v>
      </c>
      <c r="I16" s="4">
        <v>18.8</v>
      </c>
      <c r="J16" s="4">
        <v>18.6</v>
      </c>
      <c r="K16" s="4">
        <v>17.6</v>
      </c>
      <c r="L16" s="4">
        <v>18.2</v>
      </c>
      <c r="M16" s="4">
        <v>18.6</v>
      </c>
      <c r="N16" s="4">
        <v>16.9</v>
      </c>
      <c r="O16" s="4">
        <v>18.9</v>
      </c>
      <c r="P16" s="4"/>
      <c r="Q16" s="7">
        <f t="shared" si="1"/>
        <v>18.508333333333333</v>
      </c>
      <c r="R16" s="4"/>
      <c r="AB16" s="4"/>
    </row>
    <row r="17" spans="1:28" ht="12.75">
      <c r="A17" s="7" t="s">
        <v>0</v>
      </c>
      <c r="B17" s="7">
        <f>AVERAGE(B5:B16)</f>
        <v>12.440000000000001</v>
      </c>
      <c r="C17" s="7"/>
      <c r="D17" s="7">
        <f>AVERAGE(D5:D16)</f>
        <v>12.4</v>
      </c>
      <c r="E17" s="7">
        <f aca="true" t="shared" si="2" ref="E17:O17">AVERAGE(E5:E16)</f>
        <v>12.799999999999999</v>
      </c>
      <c r="F17" s="7">
        <f t="shared" si="2"/>
        <v>12.783333333333333</v>
      </c>
      <c r="G17" s="7">
        <f t="shared" si="2"/>
        <v>13.091666666666667</v>
      </c>
      <c r="H17" s="7">
        <f t="shared" si="2"/>
        <v>13.216666666666663</v>
      </c>
      <c r="I17" s="7">
        <f t="shared" si="2"/>
        <v>13.108333333333334</v>
      </c>
      <c r="J17" s="7">
        <f t="shared" si="2"/>
        <v>13.308333333333332</v>
      </c>
      <c r="K17" s="7">
        <f t="shared" si="2"/>
        <v>12.741666666666665</v>
      </c>
      <c r="L17" s="7">
        <f t="shared" si="2"/>
        <v>11.791666666666666</v>
      </c>
      <c r="M17" s="7">
        <f t="shared" si="2"/>
        <v>12.75</v>
      </c>
      <c r="N17" s="7">
        <f t="shared" si="2"/>
        <v>12.200000000000001</v>
      </c>
      <c r="O17" s="7">
        <f t="shared" si="2"/>
        <v>12.191666666666668</v>
      </c>
      <c r="P17" s="7"/>
      <c r="Q17" s="7">
        <f t="shared" si="1"/>
        <v>12.678717948717948</v>
      </c>
      <c r="R17" s="7"/>
      <c r="AB17" s="4"/>
    </row>
    <row r="18" spans="1:2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17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>
        <v>99</v>
      </c>
      <c r="C21" s="4">
        <v>2000</v>
      </c>
      <c r="D21" s="4">
        <v>2001</v>
      </c>
      <c r="E21" s="4">
        <v>2002</v>
      </c>
      <c r="F21" s="4">
        <v>2003</v>
      </c>
      <c r="G21" s="4">
        <v>2004</v>
      </c>
      <c r="H21" s="4">
        <v>2005</v>
      </c>
      <c r="I21" s="4">
        <v>2006</v>
      </c>
      <c r="J21" s="4">
        <v>2007</v>
      </c>
      <c r="K21" s="4">
        <v>2008</v>
      </c>
      <c r="L21" s="4">
        <v>2009</v>
      </c>
      <c r="M21" s="4">
        <v>2010</v>
      </c>
      <c r="N21" s="4">
        <v>2011</v>
      </c>
      <c r="O21" s="4">
        <v>2012</v>
      </c>
      <c r="P21" s="4">
        <v>2013</v>
      </c>
      <c r="Q21" s="4" t="s">
        <v>0</v>
      </c>
    </row>
    <row r="22" spans="1:17" ht="12.75">
      <c r="A22" s="4" t="s">
        <v>1</v>
      </c>
      <c r="B22" s="4"/>
      <c r="C22" s="4"/>
      <c r="D22" s="4"/>
      <c r="E22" s="4">
        <v>18.9</v>
      </c>
      <c r="F22" s="4">
        <v>20.7</v>
      </c>
      <c r="G22" s="4">
        <v>22.9</v>
      </c>
      <c r="H22" s="4">
        <v>19.5</v>
      </c>
      <c r="I22" s="4">
        <v>19.6</v>
      </c>
      <c r="J22" s="4">
        <v>19.3</v>
      </c>
      <c r="K22" s="4">
        <v>21.6</v>
      </c>
      <c r="L22" s="4">
        <v>19.9</v>
      </c>
      <c r="M22" s="4">
        <v>19.7</v>
      </c>
      <c r="N22" s="4">
        <v>19.1</v>
      </c>
      <c r="O22" s="4">
        <v>18.3</v>
      </c>
      <c r="P22" s="4">
        <v>19.5</v>
      </c>
      <c r="Q22" s="7">
        <f aca="true" t="shared" si="3" ref="Q22:Q27">AVERAGE(B22:P22)</f>
        <v>19.916666666666668</v>
      </c>
    </row>
    <row r="23" spans="1:17" ht="12.75">
      <c r="A23" s="4" t="s">
        <v>2</v>
      </c>
      <c r="B23" s="4"/>
      <c r="C23" s="4"/>
      <c r="D23" s="4"/>
      <c r="E23" s="4">
        <v>18.1</v>
      </c>
      <c r="F23" s="4">
        <v>20.2</v>
      </c>
      <c r="G23" s="4">
        <v>19.7</v>
      </c>
      <c r="H23" s="4">
        <v>21.6</v>
      </c>
      <c r="I23" s="4">
        <v>19.7</v>
      </c>
      <c r="J23" s="4">
        <v>20</v>
      </c>
      <c r="K23" s="4">
        <v>20.5</v>
      </c>
      <c r="L23" s="4">
        <v>19</v>
      </c>
      <c r="M23" s="4">
        <v>20</v>
      </c>
      <c r="N23" s="4">
        <v>19.6</v>
      </c>
      <c r="O23" s="4">
        <v>18.2</v>
      </c>
      <c r="P23" s="4">
        <v>20.2</v>
      </c>
      <c r="Q23" s="7">
        <f t="shared" si="3"/>
        <v>19.73333333333333</v>
      </c>
    </row>
    <row r="24" spans="1:17" ht="12.75">
      <c r="A24" s="4" t="s">
        <v>3</v>
      </c>
      <c r="B24" s="4"/>
      <c r="C24" s="4"/>
      <c r="D24" s="4"/>
      <c r="E24" s="4">
        <v>17.5</v>
      </c>
      <c r="F24" s="4">
        <v>18.6</v>
      </c>
      <c r="G24" s="4">
        <v>17.6</v>
      </c>
      <c r="H24" s="4">
        <v>19</v>
      </c>
      <c r="I24" s="4">
        <v>17.5</v>
      </c>
      <c r="J24" s="4">
        <v>19</v>
      </c>
      <c r="K24" s="4">
        <v>18.7</v>
      </c>
      <c r="L24" s="4">
        <v>16.9</v>
      </c>
      <c r="M24" s="4">
        <v>17.9</v>
      </c>
      <c r="N24" s="4">
        <v>17.5</v>
      </c>
      <c r="O24" s="4">
        <v>16.1</v>
      </c>
      <c r="P24" s="4">
        <v>18.6</v>
      </c>
      <c r="Q24" s="7">
        <f t="shared" si="3"/>
        <v>17.908333333333335</v>
      </c>
    </row>
    <row r="25" spans="1:17" ht="12.75">
      <c r="A25" s="4" t="s">
        <v>4</v>
      </c>
      <c r="B25" s="4"/>
      <c r="C25" s="4"/>
      <c r="D25" s="4"/>
      <c r="E25" s="4">
        <v>14.2</v>
      </c>
      <c r="F25" s="4">
        <v>14</v>
      </c>
      <c r="G25" s="4">
        <v>14.2</v>
      </c>
      <c r="H25" s="4">
        <v>14.1</v>
      </c>
      <c r="I25" s="4">
        <v>15.5</v>
      </c>
      <c r="J25" s="4">
        <v>15.3</v>
      </c>
      <c r="K25" s="4">
        <v>15.2</v>
      </c>
      <c r="L25" s="4">
        <v>14.6</v>
      </c>
      <c r="M25" s="4">
        <v>15.4</v>
      </c>
      <c r="N25" s="4">
        <v>14.2</v>
      </c>
      <c r="O25" s="4">
        <v>14.1</v>
      </c>
      <c r="P25" s="4">
        <v>15.2</v>
      </c>
      <c r="Q25" s="7">
        <f t="shared" si="3"/>
        <v>14.666666666666664</v>
      </c>
    </row>
    <row r="26" spans="1:17" ht="12.75">
      <c r="A26" s="4" t="s">
        <v>5</v>
      </c>
      <c r="B26" s="4"/>
      <c r="C26" s="4"/>
      <c r="D26" s="4"/>
      <c r="E26" s="4">
        <v>11.6</v>
      </c>
      <c r="F26" s="4">
        <v>11.8</v>
      </c>
      <c r="G26" s="4">
        <v>12.5</v>
      </c>
      <c r="H26" s="4">
        <v>11.6</v>
      </c>
      <c r="I26" s="4">
        <v>12</v>
      </c>
      <c r="J26" s="4">
        <v>12.6</v>
      </c>
      <c r="K26" s="4">
        <v>10.7</v>
      </c>
      <c r="L26" s="4">
        <v>10.1</v>
      </c>
      <c r="M26" s="4">
        <v>12.7</v>
      </c>
      <c r="N26" s="4">
        <v>12.6</v>
      </c>
      <c r="O26" s="4">
        <v>10.6</v>
      </c>
      <c r="P26" s="4">
        <v>11.7</v>
      </c>
      <c r="Q26" s="7">
        <f t="shared" si="3"/>
        <v>11.70833333333333</v>
      </c>
    </row>
    <row r="27" spans="1:17" ht="12.75">
      <c r="A27" s="4" t="s">
        <v>6</v>
      </c>
      <c r="B27" s="4"/>
      <c r="C27" s="4">
        <v>7.4</v>
      </c>
      <c r="D27" s="4"/>
      <c r="E27" s="4">
        <v>9</v>
      </c>
      <c r="F27" s="4">
        <v>9.5</v>
      </c>
      <c r="G27" s="4">
        <v>9.6</v>
      </c>
      <c r="H27" s="4">
        <v>8.7</v>
      </c>
      <c r="I27" s="4">
        <v>8.2</v>
      </c>
      <c r="J27" s="4">
        <v>8.8</v>
      </c>
      <c r="K27" s="4">
        <v>8.4</v>
      </c>
      <c r="L27" s="4">
        <v>7.3</v>
      </c>
      <c r="M27" s="4">
        <v>8.9</v>
      </c>
      <c r="N27" s="4">
        <v>10.1</v>
      </c>
      <c r="O27" s="4">
        <v>8.1</v>
      </c>
      <c r="P27" s="4">
        <v>9.4</v>
      </c>
      <c r="Q27" s="7">
        <f t="shared" si="3"/>
        <v>8.723076923076924</v>
      </c>
    </row>
    <row r="28" spans="1:17" ht="12.75">
      <c r="A28" s="4" t="s">
        <v>7</v>
      </c>
      <c r="B28" s="4"/>
      <c r="C28" s="4">
        <v>8.1</v>
      </c>
      <c r="D28" s="4"/>
      <c r="E28" s="4">
        <v>8</v>
      </c>
      <c r="F28" s="4">
        <v>7</v>
      </c>
      <c r="G28" s="4">
        <v>7.7</v>
      </c>
      <c r="H28" s="4">
        <v>8.6</v>
      </c>
      <c r="I28" s="4">
        <v>7.5</v>
      </c>
      <c r="J28" s="4">
        <v>7.8</v>
      </c>
      <c r="K28" s="4">
        <v>7.6</v>
      </c>
      <c r="L28" s="4">
        <v>6.9</v>
      </c>
      <c r="M28" s="4">
        <v>7.3</v>
      </c>
      <c r="N28" s="4">
        <v>7.2</v>
      </c>
      <c r="O28" s="4">
        <v>7.8</v>
      </c>
      <c r="P28" s="4">
        <v>8</v>
      </c>
      <c r="Q28" s="7">
        <f>AVERAGE(B28:P28)</f>
        <v>7.653846153846154</v>
      </c>
    </row>
    <row r="29" spans="1:17" ht="12.75">
      <c r="A29" s="4" t="s">
        <v>8</v>
      </c>
      <c r="B29" s="4"/>
      <c r="C29" s="4">
        <v>6.8</v>
      </c>
      <c r="D29" s="4">
        <v>10.3</v>
      </c>
      <c r="E29" s="4">
        <v>8.6</v>
      </c>
      <c r="F29" s="4">
        <v>8.5</v>
      </c>
      <c r="G29" s="4">
        <v>8.1</v>
      </c>
      <c r="H29" s="4">
        <v>9.1</v>
      </c>
      <c r="I29" s="4">
        <v>8.1</v>
      </c>
      <c r="J29" s="4">
        <v>9</v>
      </c>
      <c r="K29" s="4">
        <v>9.1</v>
      </c>
      <c r="L29" s="4">
        <v>8.8</v>
      </c>
      <c r="M29" s="4">
        <v>9.3</v>
      </c>
      <c r="N29" s="4">
        <v>7.4</v>
      </c>
      <c r="O29" s="4">
        <v>9.6</v>
      </c>
      <c r="P29" s="4">
        <v>10.1</v>
      </c>
      <c r="Q29" s="7">
        <f>AVERAGE(B29:P29)</f>
        <v>8.77142857142857</v>
      </c>
    </row>
    <row r="30" spans="1:17" ht="12.75">
      <c r="A30" s="4" t="s">
        <v>9</v>
      </c>
      <c r="B30" s="4"/>
      <c r="C30" s="4">
        <v>9.5</v>
      </c>
      <c r="D30" s="4">
        <v>11.3</v>
      </c>
      <c r="E30" s="4">
        <v>10.7</v>
      </c>
      <c r="F30" s="4">
        <v>10.4</v>
      </c>
      <c r="G30" s="4">
        <v>9.5</v>
      </c>
      <c r="H30" s="4">
        <v>10.8</v>
      </c>
      <c r="I30" s="4">
        <v>10.8</v>
      </c>
      <c r="J30" s="4">
        <v>10.6</v>
      </c>
      <c r="K30" s="4">
        <v>10.9</v>
      </c>
      <c r="L30" s="4">
        <v>10.1</v>
      </c>
      <c r="M30" s="4">
        <v>10.4</v>
      </c>
      <c r="N30" s="4">
        <v>10</v>
      </c>
      <c r="O30" s="4">
        <v>10.9</v>
      </c>
      <c r="P30" s="4"/>
      <c r="Q30" s="7">
        <f aca="true" t="shared" si="4" ref="Q29:Q34">AVERAGE(B30:O30)</f>
        <v>10.453846153846154</v>
      </c>
    </row>
    <row r="31" spans="1:17" ht="12.75">
      <c r="A31" s="4" t="s">
        <v>10</v>
      </c>
      <c r="B31" s="4"/>
      <c r="C31" s="4">
        <v>11.9</v>
      </c>
      <c r="D31" s="4">
        <v>13.6</v>
      </c>
      <c r="E31" s="4">
        <v>12.2</v>
      </c>
      <c r="F31" s="4">
        <v>12.6</v>
      </c>
      <c r="G31" s="4">
        <v>12.5</v>
      </c>
      <c r="H31" s="4">
        <v>12</v>
      </c>
      <c r="I31" s="4">
        <v>12.9</v>
      </c>
      <c r="J31" s="4">
        <v>12.4</v>
      </c>
      <c r="K31" s="4">
        <v>12.9</v>
      </c>
      <c r="L31" s="4">
        <v>11.3</v>
      </c>
      <c r="M31" s="4">
        <v>12.4</v>
      </c>
      <c r="N31" s="4">
        <v>12.6</v>
      </c>
      <c r="O31" s="4">
        <v>12.8</v>
      </c>
      <c r="P31" s="4"/>
      <c r="Q31" s="7">
        <f t="shared" si="4"/>
        <v>12.469230769230771</v>
      </c>
    </row>
    <row r="32" spans="1:17" ht="12.75">
      <c r="A32" s="4" t="s">
        <v>11</v>
      </c>
      <c r="B32" s="4"/>
      <c r="C32" s="4">
        <v>13.9</v>
      </c>
      <c r="D32" s="4">
        <v>15.3</v>
      </c>
      <c r="E32" s="4">
        <v>15</v>
      </c>
      <c r="F32" s="4">
        <v>15.4</v>
      </c>
      <c r="G32" s="4">
        <v>16.4</v>
      </c>
      <c r="H32" s="4">
        <v>15.6</v>
      </c>
      <c r="I32" s="4">
        <v>16</v>
      </c>
      <c r="J32" s="4">
        <v>16.5</v>
      </c>
      <c r="K32" s="4">
        <v>15.2</v>
      </c>
      <c r="L32" s="4">
        <v>14.7</v>
      </c>
      <c r="M32" s="4">
        <v>15.9</v>
      </c>
      <c r="N32" s="4">
        <v>15</v>
      </c>
      <c r="O32" s="4">
        <v>15.4</v>
      </c>
      <c r="P32" s="4"/>
      <c r="Q32" s="7">
        <f t="shared" si="4"/>
        <v>15.407692307692306</v>
      </c>
    </row>
    <row r="33" spans="1:17" ht="12.75">
      <c r="A33" s="4" t="s">
        <v>12</v>
      </c>
      <c r="B33" s="4"/>
      <c r="C33" s="4"/>
      <c r="D33" s="4">
        <v>18</v>
      </c>
      <c r="E33" s="4">
        <v>18.4</v>
      </c>
      <c r="F33" s="4">
        <v>20</v>
      </c>
      <c r="G33" s="4">
        <v>17.3</v>
      </c>
      <c r="H33" s="4">
        <v>18.2</v>
      </c>
      <c r="I33" s="4">
        <v>17.5</v>
      </c>
      <c r="J33" s="4">
        <v>19.1</v>
      </c>
      <c r="K33" s="4">
        <v>17.8</v>
      </c>
      <c r="L33" s="4">
        <v>17.7</v>
      </c>
      <c r="M33" s="4">
        <v>18.8</v>
      </c>
      <c r="N33" s="4">
        <v>17.1</v>
      </c>
      <c r="O33" s="4">
        <v>18.9</v>
      </c>
      <c r="P33" s="4"/>
      <c r="Q33" s="7">
        <f t="shared" si="4"/>
        <v>18.233333333333334</v>
      </c>
    </row>
    <row r="34" spans="1:17" ht="12.75">
      <c r="A34" s="7" t="s">
        <v>0</v>
      </c>
      <c r="B34" s="7"/>
      <c r="C34" s="7"/>
      <c r="D34" s="7">
        <f>AVERAGE(D22:D33)</f>
        <v>13.7</v>
      </c>
      <c r="E34" s="7">
        <f aca="true" t="shared" si="5" ref="E34:O34">AVERAGE(E22:E33)</f>
        <v>13.516666666666666</v>
      </c>
      <c r="F34" s="7">
        <f t="shared" si="5"/>
        <v>14.058333333333335</v>
      </c>
      <c r="G34" s="7">
        <f t="shared" si="5"/>
        <v>14</v>
      </c>
      <c r="H34" s="7">
        <f t="shared" si="5"/>
        <v>14.066666666666665</v>
      </c>
      <c r="I34" s="7">
        <f t="shared" si="5"/>
        <v>13.774999999999999</v>
      </c>
      <c r="J34" s="7">
        <f t="shared" si="5"/>
        <v>14.199999999999998</v>
      </c>
      <c r="K34" s="7">
        <f t="shared" si="5"/>
        <v>14.049999999999999</v>
      </c>
      <c r="L34" s="7">
        <f t="shared" si="5"/>
        <v>13.108333333333329</v>
      </c>
      <c r="M34" s="7">
        <f t="shared" si="5"/>
        <v>14.058333333333335</v>
      </c>
      <c r="N34" s="7">
        <f t="shared" si="5"/>
        <v>13.533333333333333</v>
      </c>
      <c r="O34" s="7">
        <f t="shared" si="5"/>
        <v>13.399999999999999</v>
      </c>
      <c r="P34" s="7"/>
      <c r="Q34" s="7">
        <f t="shared" si="4"/>
        <v>13.78888888888889</v>
      </c>
    </row>
  </sheetData>
  <sheetProtection/>
  <printOptions gridLines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28125" defaultRowHeight="12"/>
  <cols>
    <col min="1" max="1" width="7.7109375" style="6" customWidth="1"/>
    <col min="2" max="2" width="8.140625" style="6" bestFit="1" customWidth="1"/>
    <col min="3" max="3" width="7.00390625" style="6" bestFit="1" customWidth="1"/>
    <col min="4" max="4" width="8.140625" style="6" bestFit="1" customWidth="1"/>
    <col min="5" max="5" width="7.00390625" style="6" bestFit="1" customWidth="1"/>
    <col min="6" max="6" width="8.140625" style="6" bestFit="1" customWidth="1"/>
    <col min="7" max="14" width="9.00390625" style="6" bestFit="1" customWidth="1"/>
    <col min="15" max="15" width="7.7109375" style="6" bestFit="1" customWidth="1"/>
    <col min="16" max="16" width="8.421875" style="6" bestFit="1" customWidth="1"/>
    <col min="17" max="16384" width="9.28125" style="6" customWidth="1"/>
  </cols>
  <sheetData>
    <row r="1" ht="12.75">
      <c r="A1" s="4" t="s">
        <v>55</v>
      </c>
    </row>
    <row r="2" ht="12.75">
      <c r="A2" s="4" t="s">
        <v>65</v>
      </c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2.75">
      <c r="A4" s="4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 t="s">
        <v>0</v>
      </c>
    </row>
    <row r="5" spans="1:16" ht="12.75">
      <c r="A5" s="4" t="s">
        <v>1</v>
      </c>
      <c r="B5" s="4">
        <v>587.9</v>
      </c>
      <c r="C5" s="13"/>
      <c r="D5" s="4">
        <v>634.7</v>
      </c>
      <c r="E5" s="4">
        <v>745.9</v>
      </c>
      <c r="F5" s="4">
        <v>714.6</v>
      </c>
      <c r="G5" s="4">
        <v>676.3</v>
      </c>
      <c r="H5" s="4">
        <v>726</v>
      </c>
      <c r="I5" s="4">
        <v>706.7</v>
      </c>
      <c r="J5" s="4">
        <v>752.8</v>
      </c>
      <c r="K5" s="4">
        <v>776.6</v>
      </c>
      <c r="L5" s="4">
        <v>732.6</v>
      </c>
      <c r="M5" s="4">
        <v>712.9</v>
      </c>
      <c r="N5" s="4">
        <v>759.6</v>
      </c>
      <c r="O5" s="4">
        <v>809.4</v>
      </c>
      <c r="P5" s="7">
        <f aca="true" t="shared" si="0" ref="P5:P10">AVERAGE(B5:O5)</f>
        <v>718.1538461538462</v>
      </c>
    </row>
    <row r="6" spans="1:16" ht="12.75">
      <c r="A6" s="4" t="s">
        <v>2</v>
      </c>
      <c r="B6" s="4">
        <v>532.2</v>
      </c>
      <c r="C6" s="13"/>
      <c r="D6" s="4">
        <v>550.6</v>
      </c>
      <c r="E6" s="4">
        <v>612.1</v>
      </c>
      <c r="F6" s="4">
        <v>490.8</v>
      </c>
      <c r="G6" s="4">
        <v>580.1</v>
      </c>
      <c r="H6" s="4">
        <v>597.1</v>
      </c>
      <c r="I6" s="4">
        <v>541.3</v>
      </c>
      <c r="J6" s="4">
        <v>607.5</v>
      </c>
      <c r="K6" s="4">
        <v>477.4</v>
      </c>
      <c r="L6" s="4">
        <v>586.6</v>
      </c>
      <c r="M6" s="4">
        <v>597.3</v>
      </c>
      <c r="N6" s="4">
        <v>505.5</v>
      </c>
      <c r="O6" s="4">
        <v>667.7</v>
      </c>
      <c r="P6" s="7">
        <f t="shared" si="0"/>
        <v>565.0923076923077</v>
      </c>
    </row>
    <row r="7" spans="1:16" ht="12.75">
      <c r="A7" s="4" t="s">
        <v>3</v>
      </c>
      <c r="B7" s="4">
        <v>483.5</v>
      </c>
      <c r="C7" s="13"/>
      <c r="D7" s="4">
        <v>494.9</v>
      </c>
      <c r="E7" s="4">
        <v>538.9</v>
      </c>
      <c r="F7" s="4">
        <v>522.9</v>
      </c>
      <c r="G7" s="4">
        <v>477.8</v>
      </c>
      <c r="H7" s="4">
        <v>471.1</v>
      </c>
      <c r="I7" s="4">
        <v>518.3</v>
      </c>
      <c r="J7" s="4">
        <v>504.5</v>
      </c>
      <c r="K7" s="4">
        <v>452.1</v>
      </c>
      <c r="L7" s="4">
        <v>568.1</v>
      </c>
      <c r="M7" s="4">
        <v>532.5</v>
      </c>
      <c r="N7" s="4">
        <v>497.3</v>
      </c>
      <c r="O7" s="4">
        <v>544.3</v>
      </c>
      <c r="P7" s="7">
        <f t="shared" si="0"/>
        <v>508.1692307692308</v>
      </c>
    </row>
    <row r="8" spans="1:16" ht="12.75">
      <c r="A8" s="4" t="s">
        <v>4</v>
      </c>
      <c r="B8" s="4">
        <v>294.4</v>
      </c>
      <c r="C8" s="13"/>
      <c r="D8" s="4">
        <v>285</v>
      </c>
      <c r="E8" s="4">
        <v>327.4</v>
      </c>
      <c r="F8" s="4">
        <v>320.8</v>
      </c>
      <c r="G8" s="4">
        <v>343.6</v>
      </c>
      <c r="H8" s="4">
        <v>323.3</v>
      </c>
      <c r="I8" s="4">
        <v>325</v>
      </c>
      <c r="J8" s="4">
        <v>309.9</v>
      </c>
      <c r="K8" s="4">
        <v>295.3</v>
      </c>
      <c r="L8" s="4">
        <v>376.9</v>
      </c>
      <c r="M8" s="4">
        <v>323.5</v>
      </c>
      <c r="N8" s="4">
        <v>384.4</v>
      </c>
      <c r="O8" s="4">
        <v>292.9</v>
      </c>
      <c r="P8" s="7">
        <f t="shared" si="0"/>
        <v>323.2615384615385</v>
      </c>
    </row>
    <row r="9" spans="1:16" ht="12.75">
      <c r="A9" s="4" t="s">
        <v>5</v>
      </c>
      <c r="B9" s="4">
        <v>215.2</v>
      </c>
      <c r="C9" s="13"/>
      <c r="D9" s="4">
        <v>217.1</v>
      </c>
      <c r="E9" s="4">
        <v>247.2</v>
      </c>
      <c r="F9" s="4">
        <v>225.6</v>
      </c>
      <c r="G9" s="4">
        <v>212.4</v>
      </c>
      <c r="H9" s="4">
        <v>227.6</v>
      </c>
      <c r="I9" s="4">
        <v>253.8</v>
      </c>
      <c r="J9" s="4">
        <v>259.6</v>
      </c>
      <c r="K9" s="4">
        <v>228.5</v>
      </c>
      <c r="L9" s="4">
        <v>210</v>
      </c>
      <c r="M9" s="4">
        <v>231.8</v>
      </c>
      <c r="N9" s="4">
        <v>245.7</v>
      </c>
      <c r="O9" s="4">
        <v>229.9</v>
      </c>
      <c r="P9" s="7">
        <f t="shared" si="0"/>
        <v>231.1076923076923</v>
      </c>
    </row>
    <row r="10" spans="1:16" ht="12.75">
      <c r="A10" s="4" t="s">
        <v>6</v>
      </c>
      <c r="B10" s="4">
        <v>152.7</v>
      </c>
      <c r="C10" s="13"/>
      <c r="D10" s="4">
        <v>154.8</v>
      </c>
      <c r="E10" s="4">
        <v>195.1</v>
      </c>
      <c r="F10" s="4">
        <v>170.9</v>
      </c>
      <c r="G10" s="4">
        <v>170.6</v>
      </c>
      <c r="H10" s="4">
        <v>169.2</v>
      </c>
      <c r="I10" s="4">
        <v>180.2</v>
      </c>
      <c r="J10" s="4">
        <v>203.7</v>
      </c>
      <c r="K10" s="4">
        <v>182.2</v>
      </c>
      <c r="L10" s="4">
        <v>163.4</v>
      </c>
      <c r="M10" s="4">
        <v>170.2</v>
      </c>
      <c r="N10" s="4">
        <v>194.8</v>
      </c>
      <c r="O10" s="4">
        <v>155</v>
      </c>
      <c r="P10" s="7">
        <f t="shared" si="0"/>
        <v>174.06153846153848</v>
      </c>
    </row>
    <row r="11" spans="1:16" ht="12.75">
      <c r="A11" s="4" t="s">
        <v>7</v>
      </c>
      <c r="B11" s="4">
        <v>186.9</v>
      </c>
      <c r="C11" s="13"/>
      <c r="D11" s="4">
        <v>193.9</v>
      </c>
      <c r="E11" s="4">
        <v>228.4</v>
      </c>
      <c r="F11" s="4">
        <v>219.7</v>
      </c>
      <c r="G11" s="4">
        <v>183.3</v>
      </c>
      <c r="H11" s="4">
        <v>201.2</v>
      </c>
      <c r="I11" s="4">
        <v>168.6</v>
      </c>
      <c r="J11" s="4">
        <v>182.7</v>
      </c>
      <c r="K11" s="4">
        <v>194.2</v>
      </c>
      <c r="L11" s="4">
        <v>217.9</v>
      </c>
      <c r="M11" s="4">
        <v>222.7</v>
      </c>
      <c r="N11" s="4">
        <v>188.9</v>
      </c>
      <c r="O11" s="4">
        <v>219.6</v>
      </c>
      <c r="P11" s="7">
        <f>AVERAGE(B11:O11)</f>
        <v>200.6153846153846</v>
      </c>
    </row>
    <row r="12" spans="1:16" ht="12.75">
      <c r="A12" s="4" t="s">
        <v>8</v>
      </c>
      <c r="B12" s="4">
        <v>264.8</v>
      </c>
      <c r="C12" s="4">
        <v>280.9</v>
      </c>
      <c r="D12" s="4">
        <v>292.1</v>
      </c>
      <c r="E12" s="4">
        <v>289.8</v>
      </c>
      <c r="F12" s="4">
        <v>297.6</v>
      </c>
      <c r="G12" s="4">
        <v>315.1</v>
      </c>
      <c r="H12" s="4">
        <v>289.4</v>
      </c>
      <c r="I12" s="4">
        <v>314.3</v>
      </c>
      <c r="J12" s="4">
        <v>281.8</v>
      </c>
      <c r="K12" s="4">
        <v>302.9</v>
      </c>
      <c r="L12" s="4">
        <v>293.9</v>
      </c>
      <c r="M12" s="4">
        <v>341.8</v>
      </c>
      <c r="N12" s="4">
        <v>280.5</v>
      </c>
      <c r="O12" s="4">
        <v>280.5</v>
      </c>
      <c r="P12" s="7">
        <f>AVERAGE(B12:O12)</f>
        <v>294.6714285714287</v>
      </c>
    </row>
    <row r="13" spans="1:16" ht="12.75">
      <c r="A13" s="4" t="s">
        <v>9</v>
      </c>
      <c r="B13" s="4">
        <v>353.7</v>
      </c>
      <c r="C13" s="4">
        <v>395.7</v>
      </c>
      <c r="D13" s="4">
        <v>414.6</v>
      </c>
      <c r="E13" s="4">
        <v>416.4</v>
      </c>
      <c r="F13" s="4">
        <v>381.6</v>
      </c>
      <c r="G13" s="4">
        <v>392.6</v>
      </c>
      <c r="H13" s="4">
        <v>423.4</v>
      </c>
      <c r="I13" s="4">
        <v>356.9</v>
      </c>
      <c r="J13" s="4">
        <v>389.4</v>
      </c>
      <c r="K13" s="4">
        <v>407</v>
      </c>
      <c r="L13" s="4">
        <v>422.3</v>
      </c>
      <c r="M13" s="4">
        <v>474.5</v>
      </c>
      <c r="N13" s="4">
        <v>464.2</v>
      </c>
      <c r="O13" s="4"/>
      <c r="P13" s="7">
        <f aca="true" t="shared" si="1" ref="P12:P17">AVERAGE(B13:N13)</f>
        <v>407.1</v>
      </c>
    </row>
    <row r="14" spans="1:16" ht="12.75">
      <c r="A14" s="4" t="s">
        <v>10</v>
      </c>
      <c r="B14" s="4">
        <v>589</v>
      </c>
      <c r="C14" s="4">
        <v>483.8</v>
      </c>
      <c r="D14" s="4">
        <v>615.3</v>
      </c>
      <c r="E14" s="4">
        <v>560.8</v>
      </c>
      <c r="F14" s="4">
        <v>489.3</v>
      </c>
      <c r="G14" s="4">
        <v>552.5</v>
      </c>
      <c r="H14" s="4">
        <v>549.9</v>
      </c>
      <c r="I14" s="4">
        <v>636.1</v>
      </c>
      <c r="J14" s="4">
        <v>552.5</v>
      </c>
      <c r="K14" s="4">
        <v>587.3</v>
      </c>
      <c r="L14" s="4">
        <v>632.2</v>
      </c>
      <c r="M14" s="4">
        <v>490.1</v>
      </c>
      <c r="N14" s="4">
        <v>607.8</v>
      </c>
      <c r="O14" s="4"/>
      <c r="P14" s="7">
        <f t="shared" si="1"/>
        <v>565.123076923077</v>
      </c>
    </row>
    <row r="15" spans="1:16" ht="12.75">
      <c r="A15" s="4" t="s">
        <v>11</v>
      </c>
      <c r="B15" s="13"/>
      <c r="C15" s="4">
        <v>539.3</v>
      </c>
      <c r="D15" s="4">
        <v>655.1</v>
      </c>
      <c r="E15" s="4">
        <v>676.9</v>
      </c>
      <c r="F15" s="4">
        <v>733</v>
      </c>
      <c r="G15" s="4">
        <v>669.9</v>
      </c>
      <c r="H15" s="4">
        <v>663.9</v>
      </c>
      <c r="I15" s="4">
        <v>709.6</v>
      </c>
      <c r="J15" s="4">
        <v>697.7</v>
      </c>
      <c r="K15" s="4">
        <v>631.5</v>
      </c>
      <c r="L15" s="4">
        <v>747.5</v>
      </c>
      <c r="M15" s="4">
        <v>706.6</v>
      </c>
      <c r="N15" s="4">
        <v>732.5</v>
      </c>
      <c r="O15" s="4"/>
      <c r="P15" s="7">
        <f t="shared" si="1"/>
        <v>680.2916666666667</v>
      </c>
    </row>
    <row r="16" spans="1:16" ht="12.75">
      <c r="A16" s="4" t="s">
        <v>12</v>
      </c>
      <c r="B16" s="13"/>
      <c r="C16" s="4">
        <v>654.5</v>
      </c>
      <c r="D16" s="4">
        <v>723.7</v>
      </c>
      <c r="E16" s="4">
        <v>803.2</v>
      </c>
      <c r="F16" s="4">
        <v>689.7</v>
      </c>
      <c r="G16" s="4">
        <v>662.9</v>
      </c>
      <c r="H16" s="4">
        <v>720.1</v>
      </c>
      <c r="I16" s="4"/>
      <c r="J16" s="4">
        <v>704.1</v>
      </c>
      <c r="K16" s="4">
        <v>784.5</v>
      </c>
      <c r="L16" s="4">
        <v>751.8</v>
      </c>
      <c r="M16" s="4">
        <v>644.4</v>
      </c>
      <c r="N16" s="4">
        <v>761.5</v>
      </c>
      <c r="O16" s="4"/>
      <c r="P16" s="7">
        <f t="shared" si="1"/>
        <v>718.2181818181818</v>
      </c>
    </row>
    <row r="17" spans="1:16" ht="12.75">
      <c r="A17" s="4" t="s">
        <v>29</v>
      </c>
      <c r="B17" s="4">
        <f>SUM(B5:B16)</f>
        <v>3660.2999999999997</v>
      </c>
      <c r="C17" s="4">
        <f>SUM(C5:C16)</f>
        <v>2354.2</v>
      </c>
      <c r="D17" s="4">
        <f>SUM(D5:D16)</f>
        <v>5231.8</v>
      </c>
      <c r="E17" s="4">
        <f>SUM(E5:E16)</f>
        <v>5642.099999999999</v>
      </c>
      <c r="F17" s="4">
        <f aca="true" t="shared" si="2" ref="F17:N17">SUM(F5:F16)</f>
        <v>5256.5</v>
      </c>
      <c r="G17" s="4">
        <f t="shared" si="2"/>
        <v>5237.099999999999</v>
      </c>
      <c r="H17" s="4">
        <f t="shared" si="2"/>
        <v>5362.2</v>
      </c>
      <c r="I17" s="4">
        <f t="shared" si="2"/>
        <v>4710.8</v>
      </c>
      <c r="J17" s="4">
        <f t="shared" si="2"/>
        <v>5446.2</v>
      </c>
      <c r="K17" s="4">
        <f t="shared" si="2"/>
        <v>5319.499999999999</v>
      </c>
      <c r="L17" s="4">
        <f t="shared" si="2"/>
        <v>5703.200000000001</v>
      </c>
      <c r="M17" s="4">
        <f t="shared" si="2"/>
        <v>5448.3</v>
      </c>
      <c r="N17" s="4">
        <f t="shared" si="2"/>
        <v>5622.7</v>
      </c>
      <c r="O17" s="4"/>
      <c r="P17" s="7">
        <f t="shared" si="1"/>
        <v>4999.607692307692</v>
      </c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12.75">
      <c r="A19" s="4"/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28125" defaultRowHeight="12"/>
  <cols>
    <col min="1" max="1" width="7.7109375" style="6" customWidth="1"/>
    <col min="2" max="3" width="7.7109375" style="6" bestFit="1" customWidth="1"/>
    <col min="4" max="4" width="7.00390625" style="6" bestFit="1" customWidth="1"/>
    <col min="5" max="6" width="7.7109375" style="6" bestFit="1" customWidth="1"/>
    <col min="7" max="7" width="8.57421875" style="6" bestFit="1" customWidth="1"/>
    <col min="8" max="8" width="7.00390625" style="6" bestFit="1" customWidth="1"/>
    <col min="9" max="9" width="8.140625" style="6" bestFit="1" customWidth="1"/>
    <col min="10" max="10" width="7.7109375" style="6" bestFit="1" customWidth="1"/>
    <col min="11" max="11" width="8.140625" style="6" bestFit="1" customWidth="1"/>
    <col min="12" max="15" width="9.00390625" style="6" bestFit="1" customWidth="1"/>
    <col min="16" max="16" width="7.7109375" style="6" bestFit="1" customWidth="1"/>
    <col min="17" max="19" width="9.00390625" style="6" bestFit="1" customWidth="1"/>
    <col min="20" max="20" width="7.7109375" style="6" bestFit="1" customWidth="1"/>
    <col min="21" max="16384" width="9.28125" style="6" customWidth="1"/>
  </cols>
  <sheetData>
    <row r="1" ht="12.75">
      <c r="A1" s="4" t="s">
        <v>55</v>
      </c>
    </row>
    <row r="3" ht="12.75">
      <c r="A3" s="4" t="s">
        <v>47</v>
      </c>
    </row>
    <row r="4" spans="1:20" ht="12.75">
      <c r="A4" s="4" t="s">
        <v>48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ht="12.75">
      <c r="A5" s="4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 t="s">
        <v>49</v>
      </c>
      <c r="V5" s="14" t="s">
        <v>50</v>
      </c>
    </row>
    <row r="6" spans="1:2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7" t="s">
        <v>0</v>
      </c>
      <c r="V6" s="7" t="s">
        <v>0</v>
      </c>
    </row>
    <row r="7" spans="1:22" ht="12.75">
      <c r="A7" s="4"/>
      <c r="B7" s="4">
        <v>95</v>
      </c>
      <c r="C7" s="4">
        <v>96</v>
      </c>
      <c r="D7" s="4">
        <v>97</v>
      </c>
      <c r="E7" s="4">
        <v>98</v>
      </c>
      <c r="F7" s="4">
        <v>99</v>
      </c>
      <c r="G7" s="4">
        <v>2000</v>
      </c>
      <c r="H7" s="4">
        <v>2001</v>
      </c>
      <c r="I7" s="4">
        <v>2002</v>
      </c>
      <c r="J7" s="4">
        <v>2003</v>
      </c>
      <c r="K7" s="4">
        <v>2004</v>
      </c>
      <c r="L7" s="4">
        <v>2005</v>
      </c>
      <c r="M7" s="4">
        <v>2006</v>
      </c>
      <c r="N7" s="4">
        <v>2007</v>
      </c>
      <c r="O7" s="4">
        <v>2008</v>
      </c>
      <c r="P7" s="4">
        <v>2009</v>
      </c>
      <c r="Q7" s="4">
        <v>2010</v>
      </c>
      <c r="R7" s="4">
        <v>2011</v>
      </c>
      <c r="S7" s="4">
        <v>2012</v>
      </c>
      <c r="T7" s="4">
        <v>2013</v>
      </c>
      <c r="U7" s="4" t="s">
        <v>38</v>
      </c>
      <c r="V7" s="4" t="s">
        <v>68</v>
      </c>
    </row>
    <row r="8" spans="1:22" ht="12.75">
      <c r="A8" s="4" t="s">
        <v>1</v>
      </c>
      <c r="B8" s="4">
        <v>135.9</v>
      </c>
      <c r="C8" s="4">
        <v>132.6</v>
      </c>
      <c r="D8" s="7">
        <v>131.8</v>
      </c>
      <c r="E8" s="4">
        <v>152</v>
      </c>
      <c r="F8" s="4">
        <v>147.2</v>
      </c>
      <c r="G8" s="4">
        <v>126.7</v>
      </c>
      <c r="H8" s="16">
        <v>142.5</v>
      </c>
      <c r="I8" s="4">
        <v>125.9</v>
      </c>
      <c r="J8" s="4">
        <v>163.5</v>
      </c>
      <c r="K8" s="4">
        <v>168.7</v>
      </c>
      <c r="L8" s="4">
        <v>141.5</v>
      </c>
      <c r="M8" s="4">
        <v>189.1</v>
      </c>
      <c r="N8" s="4">
        <v>151.6</v>
      </c>
      <c r="O8" s="4">
        <v>165.4</v>
      </c>
      <c r="P8" s="4">
        <v>169.2</v>
      </c>
      <c r="Q8" s="4">
        <v>148.8</v>
      </c>
      <c r="R8" s="4">
        <v>154.9</v>
      </c>
      <c r="S8" s="4">
        <v>147.3</v>
      </c>
      <c r="T8" s="4">
        <v>164.4</v>
      </c>
      <c r="U8" s="7">
        <f>AVERAGE(B8:F8)</f>
        <v>139.9</v>
      </c>
      <c r="V8" s="7">
        <f>AVERAGE(G8:S8)</f>
        <v>153.46923076923076</v>
      </c>
    </row>
    <row r="9" spans="1:22" ht="12.75">
      <c r="A9" s="4" t="s">
        <v>2</v>
      </c>
      <c r="B9" s="4">
        <v>90.1</v>
      </c>
      <c r="C9" s="4">
        <v>120.6</v>
      </c>
      <c r="D9" s="7">
        <v>108.3</v>
      </c>
      <c r="E9" s="4">
        <v>125</v>
      </c>
      <c r="F9" s="4">
        <v>116.8</v>
      </c>
      <c r="G9" s="4">
        <v>138</v>
      </c>
      <c r="H9" s="16">
        <v>112.4</v>
      </c>
      <c r="I9" s="4">
        <v>100.2</v>
      </c>
      <c r="J9" s="4">
        <v>112.6</v>
      </c>
      <c r="K9" s="4">
        <v>132.2</v>
      </c>
      <c r="L9" s="4">
        <v>152.5</v>
      </c>
      <c r="M9" s="4">
        <v>127.3</v>
      </c>
      <c r="N9" s="4">
        <v>117.6</v>
      </c>
      <c r="O9" s="4">
        <v>137</v>
      </c>
      <c r="P9" s="4">
        <v>104.5</v>
      </c>
      <c r="Q9" s="4">
        <v>127.6</v>
      </c>
      <c r="R9" s="4">
        <v>142.3</v>
      </c>
      <c r="S9" s="4">
        <v>98.9</v>
      </c>
      <c r="T9" s="4">
        <v>120.6</v>
      </c>
      <c r="U9" s="7">
        <f aca="true" t="shared" si="0" ref="U9:U18">AVERAGE(B9:F9)</f>
        <v>112.16</v>
      </c>
      <c r="V9" s="7">
        <f aca="true" t="shared" si="1" ref="V9:V20">AVERAGE(G9:S9)</f>
        <v>123.31538461538463</v>
      </c>
    </row>
    <row r="10" spans="1:22" ht="12.75">
      <c r="A10" s="4" t="s">
        <v>3</v>
      </c>
      <c r="B10" s="4">
        <v>96.6</v>
      </c>
      <c r="C10" s="4">
        <v>90.3</v>
      </c>
      <c r="D10" s="7">
        <v>85.8</v>
      </c>
      <c r="E10" s="4">
        <v>100.6</v>
      </c>
      <c r="F10" s="4">
        <v>95.4</v>
      </c>
      <c r="G10" s="4">
        <v>114.6</v>
      </c>
      <c r="H10" s="16">
        <v>105.5</v>
      </c>
      <c r="I10" s="4">
        <v>145</v>
      </c>
      <c r="J10" s="4">
        <v>109</v>
      </c>
      <c r="K10" s="4">
        <v>123.1</v>
      </c>
      <c r="L10" s="4">
        <v>111.9</v>
      </c>
      <c r="M10" s="4">
        <v>122.6</v>
      </c>
      <c r="N10" s="4">
        <v>153.5</v>
      </c>
      <c r="O10" s="4">
        <v>126.4</v>
      </c>
      <c r="P10" s="4">
        <v>116.9</v>
      </c>
      <c r="Q10" s="4">
        <v>145.5</v>
      </c>
      <c r="R10" s="4">
        <v>118.5</v>
      </c>
      <c r="S10" s="4">
        <v>94.6</v>
      </c>
      <c r="T10" s="4">
        <v>124.1</v>
      </c>
      <c r="U10" s="7">
        <f>AVERAGE(B10:F10)</f>
        <v>93.73999999999998</v>
      </c>
      <c r="V10" s="7">
        <f t="shared" si="1"/>
        <v>122.08461538461539</v>
      </c>
    </row>
    <row r="11" spans="1:22" ht="12.75">
      <c r="A11" s="4" t="s">
        <v>4</v>
      </c>
      <c r="B11" s="4">
        <v>39.7</v>
      </c>
      <c r="C11" s="4">
        <v>57.1</v>
      </c>
      <c r="D11" s="7">
        <v>57.7</v>
      </c>
      <c r="E11" s="4">
        <v>64.5</v>
      </c>
      <c r="F11" s="13">
        <v>56.3</v>
      </c>
      <c r="G11" s="4">
        <v>79.5</v>
      </c>
      <c r="H11" s="16">
        <v>66.1</v>
      </c>
      <c r="I11" s="4">
        <v>73.7</v>
      </c>
      <c r="J11" s="4">
        <v>73.5</v>
      </c>
      <c r="K11" s="4">
        <v>68.2</v>
      </c>
      <c r="L11" s="4">
        <v>77.2</v>
      </c>
      <c r="M11" s="4">
        <v>90</v>
      </c>
      <c r="N11" s="4">
        <v>70.2</v>
      </c>
      <c r="O11" s="4">
        <v>66.7</v>
      </c>
      <c r="P11" s="4">
        <v>80.7</v>
      </c>
      <c r="Q11" s="4">
        <v>109.8</v>
      </c>
      <c r="R11" s="4">
        <v>72.7</v>
      </c>
      <c r="S11" s="4">
        <v>73.5</v>
      </c>
      <c r="T11" s="4">
        <v>85.2</v>
      </c>
      <c r="U11" s="7">
        <f t="shared" si="0"/>
        <v>55.06</v>
      </c>
      <c r="V11" s="7">
        <f t="shared" si="1"/>
        <v>77.06153846153848</v>
      </c>
    </row>
    <row r="12" spans="1:22" ht="12.75">
      <c r="A12" s="4" t="s">
        <v>5</v>
      </c>
      <c r="B12" s="4">
        <v>34.5</v>
      </c>
      <c r="C12" s="4">
        <v>37.6</v>
      </c>
      <c r="D12" s="7">
        <v>35.6</v>
      </c>
      <c r="E12" s="4">
        <v>32.3</v>
      </c>
      <c r="F12" s="13">
        <v>43.6</v>
      </c>
      <c r="G12" s="4">
        <v>61.7</v>
      </c>
      <c r="H12" s="16">
        <v>45.1</v>
      </c>
      <c r="I12" s="4">
        <v>75</v>
      </c>
      <c r="J12" s="4">
        <v>69.7</v>
      </c>
      <c r="K12" s="4">
        <v>54.3</v>
      </c>
      <c r="L12" s="4">
        <v>57.7</v>
      </c>
      <c r="M12" s="4">
        <v>49.2</v>
      </c>
      <c r="N12" s="4">
        <v>78.6</v>
      </c>
      <c r="O12" s="4">
        <v>50.8</v>
      </c>
      <c r="P12" s="4">
        <v>51.2</v>
      </c>
      <c r="Q12" s="4">
        <v>52.7</v>
      </c>
      <c r="R12" s="4">
        <v>56.7</v>
      </c>
      <c r="S12" s="4">
        <v>51.8</v>
      </c>
      <c r="T12" s="4">
        <v>53.7</v>
      </c>
      <c r="U12" s="7">
        <f t="shared" si="0"/>
        <v>36.72</v>
      </c>
      <c r="V12" s="7">
        <f t="shared" si="1"/>
        <v>58.03846153846154</v>
      </c>
    </row>
    <row r="13" spans="1:22" ht="12.75">
      <c r="A13" s="4" t="s">
        <v>6</v>
      </c>
      <c r="B13" s="4">
        <v>22.1</v>
      </c>
      <c r="C13" s="4">
        <v>26.3</v>
      </c>
      <c r="D13" s="7">
        <v>26.3</v>
      </c>
      <c r="E13" s="4">
        <v>20.2</v>
      </c>
      <c r="F13" s="4">
        <v>23.8</v>
      </c>
      <c r="G13" s="4">
        <v>41.7</v>
      </c>
      <c r="H13" s="16">
        <v>34.1</v>
      </c>
      <c r="I13" s="4">
        <v>54.1</v>
      </c>
      <c r="J13" s="4">
        <v>62.1</v>
      </c>
      <c r="K13" s="4">
        <v>53</v>
      </c>
      <c r="L13" s="4">
        <v>41.6</v>
      </c>
      <c r="M13" s="4">
        <v>43.1</v>
      </c>
      <c r="N13" s="4">
        <v>44.2</v>
      </c>
      <c r="O13" s="4">
        <v>53.6</v>
      </c>
      <c r="P13" s="4">
        <v>32.5</v>
      </c>
      <c r="Q13" s="4">
        <v>35.5</v>
      </c>
      <c r="R13" s="4">
        <v>35.2</v>
      </c>
      <c r="S13" s="4">
        <v>43.8</v>
      </c>
      <c r="T13" s="4">
        <v>35.3</v>
      </c>
      <c r="U13" s="7">
        <f t="shared" si="0"/>
        <v>23.740000000000002</v>
      </c>
      <c r="V13" s="7">
        <f t="shared" si="1"/>
        <v>44.19230769230769</v>
      </c>
    </row>
    <row r="14" spans="1:22" ht="12.75">
      <c r="A14" s="4" t="s">
        <v>7</v>
      </c>
      <c r="B14" s="4">
        <v>30.1</v>
      </c>
      <c r="C14" s="4">
        <v>22.6</v>
      </c>
      <c r="D14" s="7">
        <v>31</v>
      </c>
      <c r="E14" s="4">
        <v>24.9</v>
      </c>
      <c r="F14" s="4">
        <v>23.9</v>
      </c>
      <c r="G14" s="4">
        <v>41</v>
      </c>
      <c r="H14" s="16">
        <v>32.5</v>
      </c>
      <c r="I14" s="4">
        <v>44.8</v>
      </c>
      <c r="J14" s="4">
        <v>51.9</v>
      </c>
      <c r="K14" s="4">
        <v>44</v>
      </c>
      <c r="L14" s="4">
        <v>43.8</v>
      </c>
      <c r="M14" s="4">
        <v>53.7</v>
      </c>
      <c r="N14" s="4">
        <v>41.7</v>
      </c>
      <c r="O14" s="4">
        <v>39.9</v>
      </c>
      <c r="P14" s="4">
        <v>40.4</v>
      </c>
      <c r="Q14" s="4">
        <v>42.5</v>
      </c>
      <c r="R14" s="4">
        <v>53.1</v>
      </c>
      <c r="S14" s="4">
        <v>37.3</v>
      </c>
      <c r="T14" s="4">
        <v>58.9</v>
      </c>
      <c r="U14" s="7">
        <f t="shared" si="0"/>
        <v>26.5</v>
      </c>
      <c r="V14" s="7">
        <f t="shared" si="1"/>
        <v>43.584615384615375</v>
      </c>
    </row>
    <row r="15" spans="1:22" ht="12.75">
      <c r="A15" s="4" t="s">
        <v>8</v>
      </c>
      <c r="B15" s="4">
        <v>42.9</v>
      </c>
      <c r="C15" s="4">
        <v>45.9</v>
      </c>
      <c r="D15" s="7">
        <v>44.8</v>
      </c>
      <c r="E15" s="4">
        <v>40.2</v>
      </c>
      <c r="F15" s="4">
        <v>41</v>
      </c>
      <c r="G15" s="4">
        <v>49.1</v>
      </c>
      <c r="H15" s="4">
        <v>63.1</v>
      </c>
      <c r="I15" s="4">
        <v>60.2</v>
      </c>
      <c r="J15" s="4">
        <v>51</v>
      </c>
      <c r="K15" s="4">
        <v>55.8</v>
      </c>
      <c r="L15" s="4">
        <v>64.1</v>
      </c>
      <c r="M15" s="4">
        <v>62.8</v>
      </c>
      <c r="N15" s="4">
        <v>58.9</v>
      </c>
      <c r="O15" s="4">
        <v>48.8</v>
      </c>
      <c r="P15" s="4">
        <v>60.5</v>
      </c>
      <c r="Q15" s="4">
        <v>48.3</v>
      </c>
      <c r="R15" s="4">
        <v>65.6</v>
      </c>
      <c r="S15" s="4">
        <v>38.6</v>
      </c>
      <c r="T15" s="4">
        <v>56.9</v>
      </c>
      <c r="U15" s="7">
        <f t="shared" si="0"/>
        <v>42.96</v>
      </c>
      <c r="V15" s="7">
        <f t="shared" si="1"/>
        <v>55.9076923076923</v>
      </c>
    </row>
    <row r="16" spans="1:22" ht="12.75">
      <c r="A16" s="4" t="s">
        <v>9</v>
      </c>
      <c r="B16" s="4">
        <v>59.1</v>
      </c>
      <c r="C16" s="4">
        <v>68.8</v>
      </c>
      <c r="D16" s="7">
        <v>63.3</v>
      </c>
      <c r="E16" s="4">
        <v>70.9</v>
      </c>
      <c r="F16" s="4">
        <v>58.1</v>
      </c>
      <c r="G16" s="4">
        <v>73.1</v>
      </c>
      <c r="H16" s="4">
        <v>73.8</v>
      </c>
      <c r="I16" s="4">
        <v>93.5</v>
      </c>
      <c r="J16" s="4">
        <v>83.6</v>
      </c>
      <c r="K16" s="4">
        <v>75.5</v>
      </c>
      <c r="L16" s="4">
        <v>77</v>
      </c>
      <c r="M16" s="4">
        <v>93.4</v>
      </c>
      <c r="N16" s="4">
        <v>72.4</v>
      </c>
      <c r="O16" s="4">
        <v>66.5</v>
      </c>
      <c r="P16" s="4">
        <v>76.7</v>
      </c>
      <c r="Q16" s="4">
        <v>81.3</v>
      </c>
      <c r="R16" s="4">
        <v>76.8</v>
      </c>
      <c r="S16" s="4">
        <v>74.7</v>
      </c>
      <c r="T16" s="4"/>
      <c r="U16" s="7">
        <f t="shared" si="0"/>
        <v>64.04</v>
      </c>
      <c r="V16" s="7">
        <f t="shared" si="1"/>
        <v>78.33076923076922</v>
      </c>
    </row>
    <row r="17" spans="1:22" ht="12.75">
      <c r="A17" s="4" t="s">
        <v>10</v>
      </c>
      <c r="B17" s="4">
        <v>86.5</v>
      </c>
      <c r="C17" s="4">
        <v>100.6</v>
      </c>
      <c r="D17" s="7">
        <v>106.7</v>
      </c>
      <c r="E17" s="4">
        <v>88</v>
      </c>
      <c r="F17" s="4">
        <v>96.6</v>
      </c>
      <c r="G17" s="4">
        <v>119.9</v>
      </c>
      <c r="H17" s="4">
        <v>85.2</v>
      </c>
      <c r="I17" s="4">
        <v>114.5</v>
      </c>
      <c r="J17" s="4">
        <v>89.5</v>
      </c>
      <c r="K17" s="4">
        <v>84</v>
      </c>
      <c r="L17" s="4">
        <v>90.6</v>
      </c>
      <c r="M17" s="4">
        <v>111.2</v>
      </c>
      <c r="N17" s="4">
        <v>121.7</v>
      </c>
      <c r="O17" s="4">
        <v>104</v>
      </c>
      <c r="P17" s="4">
        <v>84.3</v>
      </c>
      <c r="Q17" s="4">
        <v>91.6</v>
      </c>
      <c r="R17" s="4">
        <v>76.6</v>
      </c>
      <c r="S17" s="4">
        <v>106</v>
      </c>
      <c r="T17" s="4"/>
      <c r="U17" s="7">
        <f t="shared" si="0"/>
        <v>95.67999999999999</v>
      </c>
      <c r="V17" s="7">
        <f t="shared" si="1"/>
        <v>98.39230769230768</v>
      </c>
    </row>
    <row r="18" spans="1:22" ht="12.75">
      <c r="A18" s="4" t="s">
        <v>11</v>
      </c>
      <c r="B18" s="4">
        <v>112.7</v>
      </c>
      <c r="C18" s="4">
        <v>124.4</v>
      </c>
      <c r="D18" s="7">
        <v>151</v>
      </c>
      <c r="E18" s="4">
        <v>117.4</v>
      </c>
      <c r="F18" s="4">
        <v>105.8</v>
      </c>
      <c r="G18" s="16">
        <v>113.2</v>
      </c>
      <c r="H18" s="4">
        <v>85.8</v>
      </c>
      <c r="I18" s="4">
        <v>121</v>
      </c>
      <c r="J18" s="4">
        <v>126.4</v>
      </c>
      <c r="K18" s="4">
        <v>125.9</v>
      </c>
      <c r="L18" s="4">
        <v>147.7</v>
      </c>
      <c r="M18" s="4">
        <v>131.6</v>
      </c>
      <c r="N18" s="4">
        <v>124.4</v>
      </c>
      <c r="O18" s="4">
        <v>120.2</v>
      </c>
      <c r="P18" s="4">
        <v>117</v>
      </c>
      <c r="Q18" s="4">
        <v>129.6</v>
      </c>
      <c r="R18" s="4">
        <v>121.7</v>
      </c>
      <c r="S18" s="4">
        <v>105.6</v>
      </c>
      <c r="T18" s="4"/>
      <c r="U18" s="7">
        <f t="shared" si="0"/>
        <v>122.25999999999999</v>
      </c>
      <c r="V18" s="7">
        <f t="shared" si="1"/>
        <v>120.77692307692307</v>
      </c>
    </row>
    <row r="19" spans="1:22" ht="12.75">
      <c r="A19" s="4" t="s">
        <v>12</v>
      </c>
      <c r="B19" s="4">
        <v>142</v>
      </c>
      <c r="C19" s="4">
        <v>161.6</v>
      </c>
      <c r="D19" s="7">
        <v>148.9</v>
      </c>
      <c r="E19" s="7">
        <v>146.3</v>
      </c>
      <c r="F19" s="4">
        <v>120.4</v>
      </c>
      <c r="G19" s="16">
        <v>165.2</v>
      </c>
      <c r="H19" s="4">
        <v>124.7</v>
      </c>
      <c r="I19" s="4">
        <v>142.3</v>
      </c>
      <c r="J19" s="4">
        <v>187.2</v>
      </c>
      <c r="K19" s="4">
        <v>135.2</v>
      </c>
      <c r="L19" s="4">
        <v>161.3</v>
      </c>
      <c r="M19" s="4">
        <v>143.2</v>
      </c>
      <c r="N19" s="4">
        <v>136.5</v>
      </c>
      <c r="O19" s="4">
        <v>141.2</v>
      </c>
      <c r="P19" s="4">
        <v>158.1</v>
      </c>
      <c r="Q19" s="4">
        <v>155.5</v>
      </c>
      <c r="R19" s="4">
        <v>102.4</v>
      </c>
      <c r="S19" s="4">
        <v>149.4</v>
      </c>
      <c r="T19" s="4"/>
      <c r="U19" s="7">
        <f>AVERAGE(B19:F19)</f>
        <v>143.83999999999997</v>
      </c>
      <c r="V19" s="7">
        <f t="shared" si="1"/>
        <v>146.32307692307694</v>
      </c>
    </row>
    <row r="20" spans="1:22" ht="12.75">
      <c r="A20" s="4" t="s">
        <v>29</v>
      </c>
      <c r="B20" s="4">
        <f aca="true" t="shared" si="2" ref="B20:J20">SUM(B8:B19)</f>
        <v>892.2</v>
      </c>
      <c r="C20" s="4">
        <f t="shared" si="2"/>
        <v>988.4000000000001</v>
      </c>
      <c r="D20" s="4">
        <f t="shared" si="2"/>
        <v>991.2</v>
      </c>
      <c r="E20" s="4">
        <f t="shared" si="2"/>
        <v>982.3</v>
      </c>
      <c r="F20" s="4">
        <f t="shared" si="2"/>
        <v>928.9</v>
      </c>
      <c r="G20" s="4">
        <f t="shared" si="2"/>
        <v>1123.7</v>
      </c>
      <c r="H20" s="4">
        <f t="shared" si="2"/>
        <v>970.8000000000001</v>
      </c>
      <c r="I20" s="4">
        <f t="shared" si="2"/>
        <v>1150.2</v>
      </c>
      <c r="J20" s="4">
        <f t="shared" si="2"/>
        <v>1180</v>
      </c>
      <c r="K20" s="4">
        <f aca="true" t="shared" si="3" ref="K20:U20">SUM(K8:K19)</f>
        <v>1119.8999999999999</v>
      </c>
      <c r="L20" s="4">
        <f t="shared" si="3"/>
        <v>1166.8999999999999</v>
      </c>
      <c r="M20" s="4">
        <f t="shared" si="3"/>
        <v>1217.2</v>
      </c>
      <c r="N20" s="4">
        <f t="shared" si="3"/>
        <v>1171.3000000000002</v>
      </c>
      <c r="O20" s="4">
        <f t="shared" si="3"/>
        <v>1120.5</v>
      </c>
      <c r="P20" s="4">
        <f t="shared" si="3"/>
        <v>1092</v>
      </c>
      <c r="Q20" s="4">
        <f t="shared" si="3"/>
        <v>1168.6999999999998</v>
      </c>
      <c r="R20" s="4">
        <f t="shared" si="3"/>
        <v>1076.5000000000002</v>
      </c>
      <c r="S20" s="4">
        <f t="shared" si="3"/>
        <v>1021.5000000000001</v>
      </c>
      <c r="T20" s="4"/>
      <c r="U20" s="7">
        <f t="shared" si="3"/>
        <v>956.5999999999999</v>
      </c>
      <c r="V20" s="7">
        <f t="shared" si="1"/>
        <v>1121.4769230769232</v>
      </c>
    </row>
    <row r="21" spans="1:2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ht="12.75">
      <c r="A22" s="4" t="s">
        <v>66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A1" sqref="A1"/>
    </sheetView>
  </sheetViews>
  <sheetFormatPr defaultColWidth="9.28125" defaultRowHeight="12"/>
  <cols>
    <col min="1" max="11" width="7.8515625" style="6" customWidth="1"/>
    <col min="12" max="12" width="7.140625" style="6" customWidth="1"/>
    <col min="13" max="18" width="7.8515625" style="6" customWidth="1"/>
    <col min="19" max="16384" width="9.28125" style="6" customWidth="1"/>
  </cols>
  <sheetData>
    <row r="1" spans="1:28" ht="12.75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AB2" s="4"/>
    </row>
    <row r="3" spans="1:28" ht="12.75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B3" s="4"/>
    </row>
    <row r="4" spans="1:28" ht="12.75">
      <c r="A4" s="4"/>
      <c r="B4" s="4">
        <v>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 t="s">
        <v>0</v>
      </c>
      <c r="AB4" s="4"/>
    </row>
    <row r="5" spans="1:28" ht="12.75">
      <c r="A5" s="4" t="s">
        <v>1</v>
      </c>
      <c r="B5" s="4"/>
      <c r="C5" s="4">
        <v>11.4</v>
      </c>
      <c r="D5" s="7"/>
      <c r="E5" s="7">
        <v>21.8</v>
      </c>
      <c r="F5" s="4">
        <v>8.6</v>
      </c>
      <c r="G5" s="4">
        <v>7.8</v>
      </c>
      <c r="H5" s="4">
        <v>16.8</v>
      </c>
      <c r="I5" s="4">
        <v>10.1</v>
      </c>
      <c r="J5" s="4">
        <v>7.4</v>
      </c>
      <c r="K5" s="4">
        <v>7.9</v>
      </c>
      <c r="L5" s="18" t="s">
        <v>60</v>
      </c>
      <c r="M5" s="4">
        <v>9.5</v>
      </c>
      <c r="N5" s="4">
        <v>10.2</v>
      </c>
      <c r="O5" s="4">
        <v>15.1</v>
      </c>
      <c r="P5" s="4">
        <v>12.1</v>
      </c>
      <c r="Q5" s="7">
        <f aca="true" t="shared" si="0" ref="Q5:Q10">AVERAGE(B5:P5)</f>
        <v>11.558333333333335</v>
      </c>
      <c r="AB5" s="4"/>
    </row>
    <row r="6" spans="1:28" ht="12.75">
      <c r="A6" s="4" t="s">
        <v>2</v>
      </c>
      <c r="B6" s="4"/>
      <c r="C6" s="4">
        <v>9.3</v>
      </c>
      <c r="D6" s="7"/>
      <c r="E6" s="7">
        <v>21</v>
      </c>
      <c r="F6" s="4">
        <v>8.3</v>
      </c>
      <c r="G6" s="4">
        <v>10.1</v>
      </c>
      <c r="H6" s="4">
        <v>9.3</v>
      </c>
      <c r="I6" s="4">
        <v>11</v>
      </c>
      <c r="J6" s="4">
        <v>6.1</v>
      </c>
      <c r="K6" s="4">
        <v>5.7</v>
      </c>
      <c r="L6" s="18" t="s">
        <v>60</v>
      </c>
      <c r="M6" s="4">
        <v>7.3</v>
      </c>
      <c r="N6" s="4">
        <v>7.2</v>
      </c>
      <c r="O6" s="4">
        <v>8.9</v>
      </c>
      <c r="P6" s="4">
        <v>8.9</v>
      </c>
      <c r="Q6" s="7">
        <f t="shared" si="0"/>
        <v>9.425</v>
      </c>
      <c r="AB6" s="4"/>
    </row>
    <row r="7" spans="1:28" ht="12.75">
      <c r="A7" s="4" t="s">
        <v>3</v>
      </c>
      <c r="B7" s="4"/>
      <c r="C7" s="4">
        <v>9.6</v>
      </c>
      <c r="D7" s="7"/>
      <c r="E7" s="7">
        <v>15.3</v>
      </c>
      <c r="F7" s="4">
        <v>7.7</v>
      </c>
      <c r="G7" s="4">
        <v>11.9</v>
      </c>
      <c r="H7" s="4">
        <v>9.2</v>
      </c>
      <c r="I7" s="4">
        <v>6.3</v>
      </c>
      <c r="J7" s="4">
        <v>5.6</v>
      </c>
      <c r="K7" s="4">
        <v>5.6</v>
      </c>
      <c r="L7" s="18" t="s">
        <v>60</v>
      </c>
      <c r="M7" s="4">
        <v>8.5</v>
      </c>
      <c r="N7" s="4">
        <v>7.8</v>
      </c>
      <c r="O7" s="4">
        <v>16.9</v>
      </c>
      <c r="P7" s="4">
        <v>9.1</v>
      </c>
      <c r="Q7" s="7">
        <f t="shared" si="0"/>
        <v>9.45833333333333</v>
      </c>
      <c r="AB7" s="4"/>
    </row>
    <row r="8" spans="1:28" ht="12.75">
      <c r="A8" s="4" t="s">
        <v>4</v>
      </c>
      <c r="B8" s="4"/>
      <c r="C8" s="4">
        <v>16.4</v>
      </c>
      <c r="D8" s="7"/>
      <c r="E8" s="7">
        <v>13.9</v>
      </c>
      <c r="F8" s="4">
        <v>9.4</v>
      </c>
      <c r="G8" s="4">
        <v>12.4</v>
      </c>
      <c r="H8" s="4">
        <v>16.8</v>
      </c>
      <c r="I8" s="4">
        <v>7.6</v>
      </c>
      <c r="J8" s="4">
        <v>6.4</v>
      </c>
      <c r="K8" s="4">
        <v>14.9</v>
      </c>
      <c r="L8" s="18" t="s">
        <v>60</v>
      </c>
      <c r="M8" s="4">
        <v>7.1</v>
      </c>
      <c r="N8" s="4">
        <v>10.5</v>
      </c>
      <c r="O8" s="4">
        <v>13.6</v>
      </c>
      <c r="P8" s="4">
        <v>13.5</v>
      </c>
      <c r="Q8" s="7">
        <f t="shared" si="0"/>
        <v>11.875</v>
      </c>
      <c r="AB8" s="4"/>
    </row>
    <row r="9" spans="1:28" ht="12.75">
      <c r="A9" s="4" t="s">
        <v>5</v>
      </c>
      <c r="B9" s="4"/>
      <c r="C9" s="4">
        <v>20.4</v>
      </c>
      <c r="D9" s="7"/>
      <c r="E9" s="7">
        <v>26.5</v>
      </c>
      <c r="F9" s="4">
        <v>8.4</v>
      </c>
      <c r="G9" s="4">
        <v>14.8</v>
      </c>
      <c r="H9" s="4">
        <v>22.3</v>
      </c>
      <c r="I9" s="4">
        <v>15.5</v>
      </c>
      <c r="J9" s="4">
        <v>18.3</v>
      </c>
      <c r="K9" s="4">
        <v>21</v>
      </c>
      <c r="L9" s="18" t="s">
        <v>60</v>
      </c>
      <c r="M9" s="4">
        <v>15.8</v>
      </c>
      <c r="N9" s="4">
        <v>20.7</v>
      </c>
      <c r="O9" s="4">
        <v>14.9</v>
      </c>
      <c r="P9" s="4">
        <v>26.5</v>
      </c>
      <c r="Q9" s="7">
        <f t="shared" si="0"/>
        <v>18.758333333333333</v>
      </c>
      <c r="AB9" s="4"/>
    </row>
    <row r="10" spans="1:28" ht="12.75">
      <c r="A10" s="4" t="s">
        <v>6</v>
      </c>
      <c r="B10" s="4"/>
      <c r="C10" s="4">
        <v>27.7</v>
      </c>
      <c r="D10" s="7"/>
      <c r="E10" s="7">
        <v>36.4</v>
      </c>
      <c r="F10" s="4">
        <v>15.8</v>
      </c>
      <c r="G10" s="4">
        <v>18</v>
      </c>
      <c r="H10" s="4">
        <v>28</v>
      </c>
      <c r="I10" s="4">
        <v>21.9</v>
      </c>
      <c r="J10" s="4">
        <v>15.7</v>
      </c>
      <c r="K10" s="4">
        <v>14.1</v>
      </c>
      <c r="L10" s="18" t="s">
        <v>60</v>
      </c>
      <c r="M10" s="4">
        <v>42.5</v>
      </c>
      <c r="N10" s="4">
        <v>25.5</v>
      </c>
      <c r="O10" s="4">
        <v>23</v>
      </c>
      <c r="P10" s="4">
        <v>35</v>
      </c>
      <c r="Q10" s="7">
        <f t="shared" si="0"/>
        <v>25.299999999999997</v>
      </c>
      <c r="AB10" s="4"/>
    </row>
    <row r="11" spans="1:28" ht="12.75">
      <c r="A11" s="4" t="s">
        <v>7</v>
      </c>
      <c r="B11" s="4"/>
      <c r="C11" s="4">
        <v>29.3</v>
      </c>
      <c r="D11" s="7"/>
      <c r="E11" s="7">
        <v>37.2</v>
      </c>
      <c r="F11" s="4">
        <v>20.8</v>
      </c>
      <c r="G11" s="4">
        <v>22</v>
      </c>
      <c r="H11" s="4">
        <v>32.2</v>
      </c>
      <c r="I11" s="4">
        <v>25.2</v>
      </c>
      <c r="J11" s="4">
        <v>24.1</v>
      </c>
      <c r="K11" s="4">
        <v>20</v>
      </c>
      <c r="L11" s="18" t="s">
        <v>60</v>
      </c>
      <c r="M11" s="4">
        <v>39.1</v>
      </c>
      <c r="N11" s="4">
        <v>30.3</v>
      </c>
      <c r="O11" s="4">
        <v>28.6</v>
      </c>
      <c r="P11" s="4">
        <v>33.3</v>
      </c>
      <c r="Q11" s="7">
        <f>AVERAGE(B11:P11)</f>
        <v>28.508333333333336</v>
      </c>
      <c r="AB11" s="4"/>
    </row>
    <row r="12" spans="1:28" ht="12.75">
      <c r="A12" s="4" t="s">
        <v>8</v>
      </c>
      <c r="B12" s="4"/>
      <c r="C12" s="4">
        <v>29.7</v>
      </c>
      <c r="D12" s="7"/>
      <c r="E12" s="7">
        <v>32.8</v>
      </c>
      <c r="F12" s="4">
        <v>17.4</v>
      </c>
      <c r="G12" s="4">
        <v>25.4</v>
      </c>
      <c r="H12" s="4">
        <v>28.2</v>
      </c>
      <c r="I12" s="4">
        <v>25.5</v>
      </c>
      <c r="J12" s="4">
        <v>25.4</v>
      </c>
      <c r="K12" s="4">
        <v>43.3</v>
      </c>
      <c r="L12" s="18" t="s">
        <v>60</v>
      </c>
      <c r="M12" s="4">
        <v>39.4</v>
      </c>
      <c r="N12" s="4">
        <v>33.2</v>
      </c>
      <c r="O12" s="4">
        <v>42.3</v>
      </c>
      <c r="P12" s="4">
        <v>31.6</v>
      </c>
      <c r="Q12" s="7">
        <f>AVERAGE(B12:P12)</f>
        <v>31.183333333333334</v>
      </c>
      <c r="AB12" s="4"/>
    </row>
    <row r="13" spans="1:28" ht="12.75">
      <c r="A13" s="4" t="s">
        <v>9</v>
      </c>
      <c r="B13" s="4"/>
      <c r="C13" s="4">
        <v>33.5</v>
      </c>
      <c r="D13" s="7"/>
      <c r="E13" s="7">
        <v>25.4</v>
      </c>
      <c r="F13" s="4">
        <v>20</v>
      </c>
      <c r="G13" s="4">
        <v>25.2</v>
      </c>
      <c r="H13" s="4">
        <v>16.4</v>
      </c>
      <c r="I13" s="4">
        <v>18.5</v>
      </c>
      <c r="J13" s="4">
        <v>16.6</v>
      </c>
      <c r="K13" s="4">
        <v>40.7</v>
      </c>
      <c r="L13" s="18" t="s">
        <v>60</v>
      </c>
      <c r="M13" s="4">
        <v>37.7</v>
      </c>
      <c r="N13" s="4">
        <v>24.2</v>
      </c>
      <c r="O13" s="4">
        <v>27.6</v>
      </c>
      <c r="P13" s="4"/>
      <c r="Q13" s="7">
        <f aca="true" t="shared" si="1" ref="Q12:Q17">AVERAGE(B13:O13)</f>
        <v>25.981818181818184</v>
      </c>
      <c r="AB13" s="4"/>
    </row>
    <row r="14" spans="1:28" ht="12.75">
      <c r="A14" s="4" t="s">
        <v>10</v>
      </c>
      <c r="B14" s="4"/>
      <c r="C14" s="4">
        <v>15.2</v>
      </c>
      <c r="D14" s="7">
        <v>26.6</v>
      </c>
      <c r="E14" s="7">
        <v>15.2</v>
      </c>
      <c r="F14" s="4">
        <v>21.8</v>
      </c>
      <c r="G14" s="4">
        <v>25.8</v>
      </c>
      <c r="H14" s="4">
        <v>14.1</v>
      </c>
      <c r="I14" s="4">
        <v>15.1</v>
      </c>
      <c r="J14" s="4">
        <v>17.7</v>
      </c>
      <c r="K14" s="18" t="s">
        <v>60</v>
      </c>
      <c r="L14" s="4">
        <v>31.6</v>
      </c>
      <c r="M14" s="4">
        <v>23.3</v>
      </c>
      <c r="N14" s="4">
        <v>28.7</v>
      </c>
      <c r="O14" s="4">
        <v>17.1</v>
      </c>
      <c r="P14" s="4"/>
      <c r="Q14" s="7">
        <f t="shared" si="1"/>
        <v>21.016666666666662</v>
      </c>
      <c r="AB14" s="4"/>
    </row>
    <row r="15" spans="1:28" ht="12.75">
      <c r="A15" s="4" t="s">
        <v>11</v>
      </c>
      <c r="B15" s="4"/>
      <c r="C15" s="4">
        <v>10.5</v>
      </c>
      <c r="D15" s="7">
        <v>31.6</v>
      </c>
      <c r="E15" s="7">
        <v>10</v>
      </c>
      <c r="F15" s="4">
        <v>11.7</v>
      </c>
      <c r="G15" s="4">
        <v>17.3</v>
      </c>
      <c r="H15" s="4">
        <v>9.4</v>
      </c>
      <c r="I15" s="4">
        <v>13</v>
      </c>
      <c r="J15" s="4">
        <v>9.4</v>
      </c>
      <c r="K15" s="18" t="s">
        <v>60</v>
      </c>
      <c r="L15" s="4">
        <v>18.8</v>
      </c>
      <c r="M15" s="4">
        <v>10.8</v>
      </c>
      <c r="N15" s="4">
        <v>19.3</v>
      </c>
      <c r="O15" s="4">
        <v>11</v>
      </c>
      <c r="P15" s="4"/>
      <c r="Q15" s="7">
        <f t="shared" si="1"/>
        <v>14.400000000000004</v>
      </c>
      <c r="R15" s="4"/>
      <c r="AB15" s="4"/>
    </row>
    <row r="16" spans="1:28" ht="12.75">
      <c r="A16" s="4" t="s">
        <v>12</v>
      </c>
      <c r="B16" s="4"/>
      <c r="C16" s="4"/>
      <c r="D16" s="7">
        <v>20.6</v>
      </c>
      <c r="E16" s="7">
        <v>12.8</v>
      </c>
      <c r="F16" s="4">
        <v>9.1</v>
      </c>
      <c r="G16" s="4">
        <v>12.6</v>
      </c>
      <c r="H16" s="4">
        <v>9.4</v>
      </c>
      <c r="I16" s="4">
        <v>8.2</v>
      </c>
      <c r="J16" s="4">
        <v>12.6</v>
      </c>
      <c r="K16" s="18" t="s">
        <v>60</v>
      </c>
      <c r="L16" s="4">
        <v>14.4</v>
      </c>
      <c r="M16" s="4">
        <v>12.8</v>
      </c>
      <c r="N16" s="4">
        <v>13.7</v>
      </c>
      <c r="O16" s="4">
        <v>8.9</v>
      </c>
      <c r="P16" s="4"/>
      <c r="Q16" s="7">
        <f t="shared" si="1"/>
        <v>12.281818181818183</v>
      </c>
      <c r="R16" s="4"/>
      <c r="AB16" s="4"/>
    </row>
    <row r="17" spans="1:28" ht="12.75">
      <c r="A17" s="7" t="s">
        <v>0</v>
      </c>
      <c r="B17" s="7"/>
      <c r="C17" s="7">
        <f aca="true" t="shared" si="2" ref="C17:J17">AVERAGE(C5:C16)</f>
        <v>19.36363636363636</v>
      </c>
      <c r="D17" s="7">
        <f t="shared" si="2"/>
        <v>26.26666666666667</v>
      </c>
      <c r="E17" s="7">
        <f t="shared" si="2"/>
        <v>22.358333333333334</v>
      </c>
      <c r="F17" s="7">
        <f t="shared" si="2"/>
        <v>13.25</v>
      </c>
      <c r="G17" s="7">
        <f t="shared" si="2"/>
        <v>16.941666666666666</v>
      </c>
      <c r="H17" s="7">
        <f t="shared" si="2"/>
        <v>17.675</v>
      </c>
      <c r="I17" s="7">
        <f t="shared" si="2"/>
        <v>14.825000000000001</v>
      </c>
      <c r="J17" s="7">
        <f t="shared" si="2"/>
        <v>13.774999999999999</v>
      </c>
      <c r="K17" s="7"/>
      <c r="L17" s="7"/>
      <c r="M17" s="7">
        <f>AVERAGE(M5:M16)</f>
        <v>21.150000000000006</v>
      </c>
      <c r="N17" s="7">
        <f>AVERAGE(N5:N16)</f>
        <v>19.275</v>
      </c>
      <c r="O17" s="7">
        <f>AVERAGE(O5:O16)</f>
        <v>18.991666666666667</v>
      </c>
      <c r="P17" s="7"/>
      <c r="Q17" s="7">
        <f t="shared" si="1"/>
        <v>18.533815426997247</v>
      </c>
      <c r="R17" s="7"/>
      <c r="AB17" s="4"/>
    </row>
    <row r="18" spans="1:2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>
        <v>99</v>
      </c>
      <c r="C21" s="4">
        <v>2000</v>
      </c>
      <c r="D21" s="4">
        <v>2001</v>
      </c>
      <c r="E21" s="4">
        <v>2002</v>
      </c>
      <c r="F21" s="4">
        <v>2003</v>
      </c>
      <c r="G21" s="4">
        <v>2004</v>
      </c>
      <c r="H21" s="4">
        <v>2005</v>
      </c>
      <c r="I21" s="4">
        <v>2006</v>
      </c>
      <c r="J21" s="4">
        <v>2007</v>
      </c>
      <c r="K21" s="4">
        <v>2008</v>
      </c>
      <c r="L21" s="4">
        <v>2009</v>
      </c>
      <c r="M21" s="4">
        <v>2010</v>
      </c>
      <c r="N21" s="4">
        <v>2011</v>
      </c>
      <c r="O21" s="4">
        <v>2012</v>
      </c>
      <c r="P21" s="4">
        <v>2013</v>
      </c>
      <c r="Q21" s="4" t="s">
        <v>0</v>
      </c>
    </row>
    <row r="22" spans="1:17" ht="12.75">
      <c r="A22" s="4" t="s">
        <v>1</v>
      </c>
      <c r="B22" s="4"/>
      <c r="C22" s="4">
        <v>14.4</v>
      </c>
      <c r="D22" s="4"/>
      <c r="E22" s="4">
        <v>22.8</v>
      </c>
      <c r="F22" s="4">
        <v>13.9</v>
      </c>
      <c r="G22" s="4">
        <v>11.1</v>
      </c>
      <c r="H22" s="4">
        <v>19.9</v>
      </c>
      <c r="I22" s="4">
        <v>12.8</v>
      </c>
      <c r="J22" s="4">
        <v>12</v>
      </c>
      <c r="K22" s="4">
        <v>12.9</v>
      </c>
      <c r="L22" s="18" t="s">
        <v>60</v>
      </c>
      <c r="M22" s="4">
        <v>14.1</v>
      </c>
      <c r="N22" s="4">
        <v>14.7</v>
      </c>
      <c r="O22" s="4">
        <v>19.5</v>
      </c>
      <c r="P22" s="4">
        <v>15.3</v>
      </c>
      <c r="Q22" s="7">
        <f aca="true" t="shared" si="3" ref="Q22:Q27">AVERAGE(B22:P22)</f>
        <v>15.283333333333333</v>
      </c>
    </row>
    <row r="23" spans="1:17" ht="12.75">
      <c r="A23" s="4" t="s">
        <v>2</v>
      </c>
      <c r="B23" s="4"/>
      <c r="C23" s="4">
        <v>12.7</v>
      </c>
      <c r="D23" s="4"/>
      <c r="E23" s="4">
        <v>23.4</v>
      </c>
      <c r="F23" s="4">
        <v>13.7</v>
      </c>
      <c r="G23" s="4">
        <v>12.6</v>
      </c>
      <c r="H23" s="4">
        <v>11.7</v>
      </c>
      <c r="I23" s="4">
        <v>14.1</v>
      </c>
      <c r="J23" s="4">
        <v>11.3</v>
      </c>
      <c r="K23" s="4">
        <v>10.5</v>
      </c>
      <c r="L23" s="18" t="s">
        <v>60</v>
      </c>
      <c r="M23" s="4">
        <v>12.4</v>
      </c>
      <c r="N23" s="4">
        <v>12.6</v>
      </c>
      <c r="O23" s="4">
        <v>13.2</v>
      </c>
      <c r="P23" s="4">
        <v>12.9</v>
      </c>
      <c r="Q23" s="7">
        <f t="shared" si="3"/>
        <v>13.424999999999999</v>
      </c>
    </row>
    <row r="24" spans="1:17" ht="12.75">
      <c r="A24" s="4" t="s">
        <v>3</v>
      </c>
      <c r="B24" s="4"/>
      <c r="C24" s="4">
        <v>13.4</v>
      </c>
      <c r="D24" s="4"/>
      <c r="E24" s="4">
        <v>19.1</v>
      </c>
      <c r="F24" s="4">
        <v>12.3</v>
      </c>
      <c r="G24" s="4">
        <v>14.8</v>
      </c>
      <c r="H24" s="4">
        <v>12.4</v>
      </c>
      <c r="I24" s="4">
        <v>10.5</v>
      </c>
      <c r="J24" s="4">
        <v>10.6</v>
      </c>
      <c r="K24" s="4">
        <v>10.4</v>
      </c>
      <c r="L24" s="18" t="s">
        <v>60</v>
      </c>
      <c r="M24" s="4">
        <v>14</v>
      </c>
      <c r="N24" s="4">
        <v>12.8</v>
      </c>
      <c r="O24" s="4">
        <v>20.4</v>
      </c>
      <c r="P24" s="4">
        <v>12.8</v>
      </c>
      <c r="Q24" s="7">
        <f t="shared" si="3"/>
        <v>13.625000000000002</v>
      </c>
    </row>
    <row r="25" spans="1:17" ht="12.75">
      <c r="A25" s="4" t="s">
        <v>4</v>
      </c>
      <c r="B25" s="4"/>
      <c r="C25" s="4">
        <v>20.6</v>
      </c>
      <c r="D25" s="4"/>
      <c r="E25" s="4">
        <v>17.2</v>
      </c>
      <c r="F25" s="4">
        <v>14.3</v>
      </c>
      <c r="G25" s="4">
        <v>15.9</v>
      </c>
      <c r="H25" s="4">
        <v>20.2</v>
      </c>
      <c r="I25" s="4">
        <v>11.4</v>
      </c>
      <c r="J25" s="4">
        <v>11.3</v>
      </c>
      <c r="K25" s="4">
        <v>18.9</v>
      </c>
      <c r="L25" s="18" t="s">
        <v>60</v>
      </c>
      <c r="M25" s="4">
        <v>12.4</v>
      </c>
      <c r="N25" s="18" t="s">
        <v>60</v>
      </c>
      <c r="O25" s="4">
        <v>17.3</v>
      </c>
      <c r="P25" s="4">
        <v>17.8</v>
      </c>
      <c r="Q25" s="7">
        <f t="shared" si="3"/>
        <v>16.11818181818182</v>
      </c>
    </row>
    <row r="26" spans="1:17" ht="12.75">
      <c r="A26" s="4" t="s">
        <v>5</v>
      </c>
      <c r="B26" s="4"/>
      <c r="C26" s="4">
        <v>22.2</v>
      </c>
      <c r="D26" s="4"/>
      <c r="E26" s="4">
        <v>30.3</v>
      </c>
      <c r="F26" s="4">
        <v>14.3</v>
      </c>
      <c r="G26" s="4">
        <v>16.9</v>
      </c>
      <c r="H26" s="4">
        <v>25</v>
      </c>
      <c r="I26" s="4">
        <v>16.7</v>
      </c>
      <c r="J26" s="4">
        <v>22.8</v>
      </c>
      <c r="K26" s="4">
        <v>24.1</v>
      </c>
      <c r="L26" s="18" t="s">
        <v>60</v>
      </c>
      <c r="M26" s="4">
        <v>22.2</v>
      </c>
      <c r="N26" s="18" t="s">
        <v>60</v>
      </c>
      <c r="O26" s="4">
        <v>17.6</v>
      </c>
      <c r="P26" s="4">
        <v>31.9</v>
      </c>
      <c r="Q26" s="7">
        <f t="shared" si="3"/>
        <v>22.18181818181818</v>
      </c>
    </row>
    <row r="27" spans="1:17" ht="12.75">
      <c r="A27" s="4" t="s">
        <v>6</v>
      </c>
      <c r="B27" s="4"/>
      <c r="C27" s="4">
        <v>28.5</v>
      </c>
      <c r="D27" s="4"/>
      <c r="E27" s="4">
        <v>38.4</v>
      </c>
      <c r="F27" s="4">
        <v>22.5</v>
      </c>
      <c r="G27" s="4">
        <v>19.1</v>
      </c>
      <c r="H27" s="4">
        <v>30.9</v>
      </c>
      <c r="I27" s="4">
        <v>22.7</v>
      </c>
      <c r="J27" s="4">
        <v>19.7</v>
      </c>
      <c r="K27" s="4">
        <v>18.4</v>
      </c>
      <c r="L27" s="18" t="s">
        <v>60</v>
      </c>
      <c r="M27" s="4">
        <v>44.3</v>
      </c>
      <c r="N27" s="18" t="s">
        <v>60</v>
      </c>
      <c r="O27" s="4">
        <v>26.5</v>
      </c>
      <c r="P27" s="4">
        <v>38</v>
      </c>
      <c r="Q27" s="7">
        <f t="shared" si="3"/>
        <v>28.09090909090909</v>
      </c>
    </row>
    <row r="28" spans="1:17" ht="12.75">
      <c r="A28" s="4" t="s">
        <v>7</v>
      </c>
      <c r="B28" s="4"/>
      <c r="C28" s="4">
        <v>30.7</v>
      </c>
      <c r="D28" s="4"/>
      <c r="E28" s="4">
        <v>39.3</v>
      </c>
      <c r="F28" s="4">
        <v>24.9</v>
      </c>
      <c r="G28" s="4">
        <v>22.9</v>
      </c>
      <c r="H28" s="4">
        <v>34.3</v>
      </c>
      <c r="I28" s="4">
        <v>26.8</v>
      </c>
      <c r="J28" s="4">
        <v>26</v>
      </c>
      <c r="K28" s="4">
        <v>22.2</v>
      </c>
      <c r="L28" s="18" t="s">
        <v>60</v>
      </c>
      <c r="M28" s="4">
        <v>41.7</v>
      </c>
      <c r="N28" s="18" t="s">
        <v>60</v>
      </c>
      <c r="O28" s="4">
        <v>34.5</v>
      </c>
      <c r="P28" s="4">
        <v>38.2</v>
      </c>
      <c r="Q28" s="7">
        <f>AVERAGE(B28:P28)</f>
        <v>31.045454545454547</v>
      </c>
    </row>
    <row r="29" spans="1:17" ht="12.75">
      <c r="A29" s="4" t="s">
        <v>8</v>
      </c>
      <c r="B29" s="4"/>
      <c r="C29" s="4">
        <v>30.5</v>
      </c>
      <c r="D29" s="4"/>
      <c r="E29" s="4">
        <v>33.4</v>
      </c>
      <c r="F29" s="4">
        <v>20.3</v>
      </c>
      <c r="G29" s="4">
        <v>28.5</v>
      </c>
      <c r="H29" s="4">
        <v>30.5</v>
      </c>
      <c r="I29" s="4">
        <v>27.4</v>
      </c>
      <c r="J29" s="4">
        <v>28.5</v>
      </c>
      <c r="K29" s="4">
        <v>46.2</v>
      </c>
      <c r="L29" s="18" t="s">
        <v>60</v>
      </c>
      <c r="M29" s="4">
        <v>41.2</v>
      </c>
      <c r="N29" s="4">
        <v>38.1</v>
      </c>
      <c r="O29" s="4">
        <v>39</v>
      </c>
      <c r="P29" s="4">
        <v>35.3</v>
      </c>
      <c r="Q29" s="7">
        <f>AVERAGE(B29:P29)</f>
        <v>33.24166666666667</v>
      </c>
    </row>
    <row r="30" spans="1:17" ht="12.75">
      <c r="A30" s="4" t="s">
        <v>9</v>
      </c>
      <c r="B30" s="4"/>
      <c r="C30" s="4">
        <v>34.9</v>
      </c>
      <c r="D30" s="4"/>
      <c r="E30" s="4">
        <v>27.7</v>
      </c>
      <c r="F30" s="4">
        <v>21.5</v>
      </c>
      <c r="G30" s="4">
        <v>27.5</v>
      </c>
      <c r="H30" s="4">
        <v>19.6</v>
      </c>
      <c r="I30" s="4">
        <v>21.7</v>
      </c>
      <c r="J30" s="4">
        <v>21</v>
      </c>
      <c r="K30" s="4">
        <v>43.6</v>
      </c>
      <c r="L30" s="18" t="s">
        <v>60</v>
      </c>
      <c r="M30" s="4">
        <v>40.1</v>
      </c>
      <c r="N30" s="4">
        <v>27.1</v>
      </c>
      <c r="O30" s="4">
        <v>31.9</v>
      </c>
      <c r="P30" s="4"/>
      <c r="Q30" s="7">
        <f aca="true" t="shared" si="4" ref="Q29:Q34">AVERAGE(B30:O30)</f>
        <v>28.781818181818178</v>
      </c>
    </row>
    <row r="31" spans="1:17" ht="12.75">
      <c r="A31" s="4" t="s">
        <v>10</v>
      </c>
      <c r="B31" s="4"/>
      <c r="C31" s="4">
        <v>16.9</v>
      </c>
      <c r="D31" s="4">
        <v>29</v>
      </c>
      <c r="E31" s="4">
        <v>19.5</v>
      </c>
      <c r="F31" s="4">
        <v>24.7</v>
      </c>
      <c r="G31" s="4">
        <v>29</v>
      </c>
      <c r="H31" s="4">
        <v>16.5</v>
      </c>
      <c r="I31" s="4">
        <v>17.7</v>
      </c>
      <c r="J31" s="4">
        <v>20.5</v>
      </c>
      <c r="K31" s="18" t="s">
        <v>60</v>
      </c>
      <c r="L31" s="4">
        <v>34.2</v>
      </c>
      <c r="M31" s="4">
        <v>27.3</v>
      </c>
      <c r="N31" s="4">
        <v>32.2</v>
      </c>
      <c r="O31" s="4">
        <v>21.2</v>
      </c>
      <c r="P31" s="4"/>
      <c r="Q31" s="7">
        <f t="shared" si="4"/>
        <v>24.058333333333334</v>
      </c>
    </row>
    <row r="32" spans="1:17" ht="12.75">
      <c r="A32" s="4" t="s">
        <v>11</v>
      </c>
      <c r="B32" s="4"/>
      <c r="C32" s="4">
        <v>12.8</v>
      </c>
      <c r="D32" s="4">
        <v>33.5</v>
      </c>
      <c r="E32" s="4">
        <v>14.5</v>
      </c>
      <c r="F32" s="4">
        <v>13.3</v>
      </c>
      <c r="G32" s="4">
        <v>17.7</v>
      </c>
      <c r="H32" s="4">
        <v>12.2</v>
      </c>
      <c r="I32" s="4">
        <v>16.2</v>
      </c>
      <c r="J32" s="4">
        <v>14.3</v>
      </c>
      <c r="K32" s="18" t="s">
        <v>60</v>
      </c>
      <c r="L32" s="4">
        <v>22.6</v>
      </c>
      <c r="M32" s="4">
        <v>16.5</v>
      </c>
      <c r="N32" s="4">
        <v>23</v>
      </c>
      <c r="O32" s="4">
        <v>15.2</v>
      </c>
      <c r="P32" s="4"/>
      <c r="Q32" s="7">
        <f t="shared" si="4"/>
        <v>17.65</v>
      </c>
    </row>
    <row r="33" spans="1:17" ht="12.75">
      <c r="A33" s="4" t="s">
        <v>12</v>
      </c>
      <c r="B33" s="4"/>
      <c r="C33" s="4"/>
      <c r="D33" s="4">
        <v>22.1</v>
      </c>
      <c r="E33" s="4">
        <v>18.5</v>
      </c>
      <c r="F33" s="4">
        <v>11.8</v>
      </c>
      <c r="G33" s="4">
        <v>15.2</v>
      </c>
      <c r="H33" s="4">
        <v>11.7</v>
      </c>
      <c r="I33" s="4">
        <v>12.7</v>
      </c>
      <c r="J33" s="4">
        <v>16.4</v>
      </c>
      <c r="K33" s="18" t="s">
        <v>60</v>
      </c>
      <c r="L33" s="4">
        <v>17.5</v>
      </c>
      <c r="M33" s="4">
        <v>17.7</v>
      </c>
      <c r="N33" s="4">
        <v>17.4</v>
      </c>
      <c r="O33" s="4">
        <v>13.1</v>
      </c>
      <c r="P33" s="4"/>
      <c r="Q33" s="7">
        <f t="shared" si="4"/>
        <v>15.827272727272726</v>
      </c>
    </row>
    <row r="34" spans="1:17" ht="12.75">
      <c r="A34" s="7" t="s">
        <v>0</v>
      </c>
      <c r="B34" s="7"/>
      <c r="C34" s="7">
        <f aca="true" t="shared" si="5" ref="C34:J34">AVERAGE(C22:C33)</f>
        <v>21.6</v>
      </c>
      <c r="D34" s="7">
        <f t="shared" si="5"/>
        <v>28.2</v>
      </c>
      <c r="E34" s="7">
        <f t="shared" si="5"/>
        <v>25.34166666666667</v>
      </c>
      <c r="F34" s="7">
        <f t="shared" si="5"/>
        <v>17.291666666666668</v>
      </c>
      <c r="G34" s="7">
        <f t="shared" si="5"/>
        <v>19.266666666666666</v>
      </c>
      <c r="H34" s="7">
        <f t="shared" si="5"/>
        <v>20.408333333333328</v>
      </c>
      <c r="I34" s="7">
        <f t="shared" si="5"/>
        <v>17.55833333333333</v>
      </c>
      <c r="J34" s="7">
        <f t="shared" si="5"/>
        <v>17.866666666666667</v>
      </c>
      <c r="K34" s="7"/>
      <c r="L34" s="7"/>
      <c r="M34" s="7">
        <f>AVERAGE(M22:M33)</f>
        <v>25.325</v>
      </c>
      <c r="N34" s="7">
        <f>AVERAGE(N22:N33)</f>
        <v>22.2375</v>
      </c>
      <c r="O34" s="7">
        <f>AVERAGE(O22:O33)</f>
        <v>22.450000000000003</v>
      </c>
      <c r="P34" s="7"/>
      <c r="Q34" s="7">
        <f t="shared" si="4"/>
        <v>21.59507575757576</v>
      </c>
    </row>
  </sheetData>
  <sheetProtection/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8"/>
  <sheetViews>
    <sheetView zoomScalePageLayoutView="0" workbookViewId="0" topLeftCell="A1">
      <selection activeCell="A1" sqref="A1"/>
    </sheetView>
  </sheetViews>
  <sheetFormatPr defaultColWidth="9.28125" defaultRowHeight="12"/>
  <cols>
    <col min="1" max="1" width="7.8515625" style="6" customWidth="1"/>
    <col min="2" max="3" width="8.140625" style="6" bestFit="1" customWidth="1"/>
    <col min="4" max="20" width="7.28125" style="6" customWidth="1"/>
    <col min="21" max="21" width="8.421875" style="6" customWidth="1"/>
    <col min="22" max="32" width="7.28125" style="6" customWidth="1"/>
    <col min="33" max="33" width="7.7109375" style="6" bestFit="1" customWidth="1"/>
    <col min="34" max="16384" width="9.28125" style="6" customWidth="1"/>
  </cols>
  <sheetData>
    <row r="1" ht="12.75">
      <c r="A1" s="4" t="s">
        <v>56</v>
      </c>
    </row>
    <row r="2" ht="12.75">
      <c r="A2" s="5"/>
    </row>
    <row r="3" ht="12.75">
      <c r="A3" s="9" t="s">
        <v>37</v>
      </c>
    </row>
    <row r="4" ht="12.75">
      <c r="A4" s="9" t="s">
        <v>41</v>
      </c>
    </row>
    <row r="5" ht="12.75">
      <c r="A5" s="9" t="s">
        <v>53</v>
      </c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22" ht="12.75">
      <c r="A7" s="2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1" ht="12.75">
      <c r="A8" s="2"/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10" t="s">
        <v>25</v>
      </c>
      <c r="I8" s="10" t="s">
        <v>34</v>
      </c>
      <c r="J8" s="11" t="s">
        <v>35</v>
      </c>
      <c r="K8" s="11" t="s">
        <v>36</v>
      </c>
      <c r="L8" s="11" t="s">
        <v>39</v>
      </c>
      <c r="M8" s="11" t="s">
        <v>54</v>
      </c>
      <c r="N8" s="11" t="s">
        <v>58</v>
      </c>
      <c r="O8" s="11" t="s">
        <v>59</v>
      </c>
      <c r="P8" s="11" t="s">
        <v>63</v>
      </c>
      <c r="Q8" s="11" t="s">
        <v>64</v>
      </c>
      <c r="R8" s="11" t="s">
        <v>67</v>
      </c>
      <c r="S8" s="11" t="s">
        <v>69</v>
      </c>
      <c r="T8" s="11" t="s">
        <v>73</v>
      </c>
      <c r="U8" s="2" t="s">
        <v>0</v>
      </c>
    </row>
    <row r="9" spans="1:21" ht="12.75">
      <c r="A9" s="2" t="s">
        <v>7</v>
      </c>
      <c r="B9" s="2">
        <v>1.1</v>
      </c>
      <c r="C9" s="2">
        <v>6.4</v>
      </c>
      <c r="D9" s="3">
        <v>4.9</v>
      </c>
      <c r="E9" s="2">
        <v>30.2</v>
      </c>
      <c r="F9" s="2">
        <v>7.4</v>
      </c>
      <c r="G9" s="2">
        <v>11.3</v>
      </c>
      <c r="H9" s="2">
        <v>4.4</v>
      </c>
      <c r="I9" s="2">
        <v>7.1</v>
      </c>
      <c r="J9" s="2">
        <v>4.4</v>
      </c>
      <c r="K9" s="2">
        <v>5.3</v>
      </c>
      <c r="L9" s="2">
        <v>20.2</v>
      </c>
      <c r="M9" s="2">
        <v>13.6</v>
      </c>
      <c r="N9" s="2">
        <v>17.7</v>
      </c>
      <c r="O9" s="2">
        <v>5.1</v>
      </c>
      <c r="P9" s="2">
        <v>5.4</v>
      </c>
      <c r="Q9" s="2">
        <v>2.7</v>
      </c>
      <c r="R9" s="2">
        <v>2.4</v>
      </c>
      <c r="S9" s="2">
        <v>10.3</v>
      </c>
      <c r="T9" s="2">
        <v>13.6</v>
      </c>
      <c r="U9" s="3">
        <f>AVERAGE(B9:T9)</f>
        <v>9.131578947368421</v>
      </c>
    </row>
    <row r="10" spans="1:21" ht="12.75">
      <c r="A10" s="2" t="s">
        <v>8</v>
      </c>
      <c r="B10" s="2">
        <v>15.5</v>
      </c>
      <c r="C10" s="2">
        <v>9.5</v>
      </c>
      <c r="D10" s="3">
        <v>27.7</v>
      </c>
      <c r="E10" s="2">
        <v>21.4</v>
      </c>
      <c r="F10" s="2">
        <v>11.2</v>
      </c>
      <c r="G10" s="2">
        <v>8.9</v>
      </c>
      <c r="H10" s="2">
        <v>29.6</v>
      </c>
      <c r="I10" s="2">
        <v>15.6</v>
      </c>
      <c r="J10" s="2">
        <v>4.2</v>
      </c>
      <c r="K10" s="2">
        <v>12.5</v>
      </c>
      <c r="L10" s="2">
        <v>29</v>
      </c>
      <c r="M10" s="2">
        <v>14.3</v>
      </c>
      <c r="N10" s="2">
        <v>12.9</v>
      </c>
      <c r="O10" s="2">
        <v>3.8</v>
      </c>
      <c r="P10" s="2">
        <v>31.4</v>
      </c>
      <c r="Q10" s="2">
        <v>25.1</v>
      </c>
      <c r="R10" s="2">
        <v>16.6</v>
      </c>
      <c r="S10" s="2">
        <v>9.8</v>
      </c>
      <c r="T10" s="2">
        <v>24.4</v>
      </c>
      <c r="U10" s="3">
        <f>AVERAGE(B10:T10)</f>
        <v>17.02105263157895</v>
      </c>
    </row>
    <row r="11" spans="1:21" ht="12.75">
      <c r="A11" s="2" t="s">
        <v>9</v>
      </c>
      <c r="B11" s="2">
        <v>55.2</v>
      </c>
      <c r="C11" s="2">
        <v>83.4</v>
      </c>
      <c r="D11" s="3">
        <v>14.7</v>
      </c>
      <c r="E11" s="2">
        <v>65.2</v>
      </c>
      <c r="F11" s="2">
        <v>40</v>
      </c>
      <c r="G11" s="2">
        <v>61.4</v>
      </c>
      <c r="H11" s="2">
        <v>52.5</v>
      </c>
      <c r="I11" s="2">
        <v>59.6</v>
      </c>
      <c r="J11" s="2">
        <v>53.6</v>
      </c>
      <c r="K11" s="2">
        <v>32.1</v>
      </c>
      <c r="L11" s="2">
        <v>55.9</v>
      </c>
      <c r="M11" s="2">
        <v>69.7</v>
      </c>
      <c r="N11" s="2">
        <v>51.7</v>
      </c>
      <c r="O11" s="2">
        <v>51</v>
      </c>
      <c r="P11" s="2">
        <v>34</v>
      </c>
      <c r="Q11" s="2">
        <v>57.9</v>
      </c>
      <c r="R11" s="2">
        <v>22.6</v>
      </c>
      <c r="S11" s="2">
        <v>32</v>
      </c>
      <c r="T11" s="2"/>
      <c r="U11" s="3">
        <f>AVERAGE(B11:S11)</f>
        <v>49.58333333333334</v>
      </c>
    </row>
    <row r="12" spans="1:21" ht="12.75">
      <c r="A12" s="2" t="s">
        <v>10</v>
      </c>
      <c r="B12" s="2">
        <v>69.3</v>
      </c>
      <c r="C12" s="2">
        <v>119.1</v>
      </c>
      <c r="D12" s="3">
        <v>103.9</v>
      </c>
      <c r="E12" s="2">
        <v>122.9</v>
      </c>
      <c r="F12" s="2">
        <v>134.7</v>
      </c>
      <c r="G12" s="2">
        <v>94.7</v>
      </c>
      <c r="H12" s="2">
        <v>102.6</v>
      </c>
      <c r="I12" s="2">
        <v>61.1</v>
      </c>
      <c r="J12" s="2">
        <v>68.1</v>
      </c>
      <c r="K12" s="2">
        <v>77.7</v>
      </c>
      <c r="L12" s="2">
        <v>61.8</v>
      </c>
      <c r="M12" s="2">
        <v>93</v>
      </c>
      <c r="N12" s="2">
        <v>78.2</v>
      </c>
      <c r="O12" s="2">
        <v>68.8</v>
      </c>
      <c r="P12" s="2">
        <v>33.2</v>
      </c>
      <c r="Q12" s="2">
        <v>60.3</v>
      </c>
      <c r="R12" s="2">
        <v>88</v>
      </c>
      <c r="S12" s="2">
        <v>66.3</v>
      </c>
      <c r="T12" s="2"/>
      <c r="U12" s="3">
        <f>AVERAGE(B12:S12)</f>
        <v>83.53888888888889</v>
      </c>
    </row>
    <row r="13" spans="1:22" ht="12.75">
      <c r="A13" s="2" t="s">
        <v>11</v>
      </c>
      <c r="B13" s="2">
        <v>112.1</v>
      </c>
      <c r="C13" s="2">
        <v>105.4</v>
      </c>
      <c r="D13" s="3">
        <v>182.1</v>
      </c>
      <c r="E13" s="2">
        <v>105.3</v>
      </c>
      <c r="F13" s="2">
        <v>162.8</v>
      </c>
      <c r="G13" s="2">
        <v>175.2</v>
      </c>
      <c r="H13" s="2">
        <v>125.5</v>
      </c>
      <c r="I13" s="2">
        <v>111.3</v>
      </c>
      <c r="J13" s="2">
        <v>99.4</v>
      </c>
      <c r="K13" s="2">
        <v>143.5</v>
      </c>
      <c r="L13" s="2">
        <v>143.1</v>
      </c>
      <c r="M13" s="2">
        <v>144.9</v>
      </c>
      <c r="N13" s="2">
        <v>107.5</v>
      </c>
      <c r="O13" s="2">
        <v>139.2</v>
      </c>
      <c r="P13" s="2">
        <v>119.4</v>
      </c>
      <c r="Q13" s="2">
        <v>146.1</v>
      </c>
      <c r="R13" s="2">
        <v>133.4</v>
      </c>
      <c r="S13" s="2">
        <v>72.5</v>
      </c>
      <c r="T13" s="2"/>
      <c r="U13" s="3">
        <f>AVERAGE(B13:S13)</f>
        <v>129.37222222222223</v>
      </c>
      <c r="V13" s="2"/>
    </row>
    <row r="14" spans="1:22" ht="12.75">
      <c r="A14" s="2" t="s">
        <v>12</v>
      </c>
      <c r="B14" s="2">
        <v>268.3</v>
      </c>
      <c r="C14" s="2">
        <v>190.1</v>
      </c>
      <c r="D14" s="3">
        <v>240.4</v>
      </c>
      <c r="E14" s="3">
        <v>222.2</v>
      </c>
      <c r="F14" s="2">
        <v>151.9</v>
      </c>
      <c r="G14" s="2">
        <v>265.3</v>
      </c>
      <c r="H14" s="2">
        <v>215.7</v>
      </c>
      <c r="I14" s="2">
        <v>189.9</v>
      </c>
      <c r="J14" s="2">
        <v>235.4</v>
      </c>
      <c r="K14" s="2">
        <v>137.1</v>
      </c>
      <c r="L14" s="2">
        <v>260.1</v>
      </c>
      <c r="M14" s="2">
        <v>132.9</v>
      </c>
      <c r="N14" s="2">
        <v>204.1</v>
      </c>
      <c r="O14" s="2">
        <v>194.5</v>
      </c>
      <c r="P14" s="2">
        <v>206.5</v>
      </c>
      <c r="Q14" s="2">
        <v>247.1</v>
      </c>
      <c r="R14" s="2">
        <v>147.1</v>
      </c>
      <c r="S14" s="2">
        <v>220.7</v>
      </c>
      <c r="T14" s="2"/>
      <c r="U14" s="3">
        <f>AVERAGE(B14:S14)</f>
        <v>207.1833333333333</v>
      </c>
      <c r="V14" s="2"/>
    </row>
    <row r="15" spans="1:22" ht="12.75">
      <c r="A15" s="2" t="s">
        <v>1</v>
      </c>
      <c r="B15" s="2">
        <v>248.6</v>
      </c>
      <c r="C15" s="3">
        <v>171.5</v>
      </c>
      <c r="D15" s="2">
        <v>306</v>
      </c>
      <c r="E15" s="2">
        <v>279.8</v>
      </c>
      <c r="F15" s="3">
        <v>213.5</v>
      </c>
      <c r="G15" s="3">
        <v>222.2</v>
      </c>
      <c r="H15" s="3">
        <v>228.5</v>
      </c>
      <c r="I15" s="3">
        <v>216.6</v>
      </c>
      <c r="J15" s="3">
        <v>291.8</v>
      </c>
      <c r="K15" s="3">
        <v>227.9</v>
      </c>
      <c r="L15" s="3">
        <v>253.3</v>
      </c>
      <c r="M15" s="3">
        <v>235</v>
      </c>
      <c r="N15" s="3">
        <v>266.6</v>
      </c>
      <c r="O15" s="3">
        <v>224.6</v>
      </c>
      <c r="P15" s="3">
        <v>249.6</v>
      </c>
      <c r="Q15" s="3">
        <v>245.5</v>
      </c>
      <c r="R15" s="3">
        <v>196.3</v>
      </c>
      <c r="S15" s="3">
        <v>214.4</v>
      </c>
      <c r="T15" s="3"/>
      <c r="U15" s="3">
        <f aca="true" t="shared" si="0" ref="U15:U20">AVERAGE(B15:S15)</f>
        <v>238.42777777777778</v>
      </c>
      <c r="V15" s="2"/>
    </row>
    <row r="16" spans="1:22" ht="12.75">
      <c r="A16" s="2" t="s">
        <v>2</v>
      </c>
      <c r="B16" s="2">
        <v>234.5</v>
      </c>
      <c r="C16" s="3">
        <v>221.9</v>
      </c>
      <c r="D16" s="2">
        <v>315.7</v>
      </c>
      <c r="E16" s="2">
        <v>228.1</v>
      </c>
      <c r="F16" s="3">
        <v>223.3</v>
      </c>
      <c r="G16" s="3">
        <v>245.2</v>
      </c>
      <c r="H16" s="3">
        <v>140.5</v>
      </c>
      <c r="I16" s="3">
        <v>194.6</v>
      </c>
      <c r="J16" s="3">
        <v>210.7</v>
      </c>
      <c r="K16" s="3">
        <v>261.7</v>
      </c>
      <c r="L16" s="3">
        <v>204.2</v>
      </c>
      <c r="M16" s="3">
        <v>183.5</v>
      </c>
      <c r="N16" s="3">
        <v>214.3</v>
      </c>
      <c r="O16" s="3">
        <v>188.5</v>
      </c>
      <c r="P16" s="3">
        <v>212</v>
      </c>
      <c r="Q16" s="3">
        <v>235.6</v>
      </c>
      <c r="R16" s="3">
        <v>163.3</v>
      </c>
      <c r="S16" s="3">
        <v>154.8</v>
      </c>
      <c r="T16" s="3"/>
      <c r="U16" s="3">
        <f t="shared" si="0"/>
        <v>212.91111111111113</v>
      </c>
      <c r="V16" s="2"/>
    </row>
    <row r="17" spans="1:22" ht="12.75">
      <c r="A17" s="2" t="s">
        <v>3</v>
      </c>
      <c r="B17" s="2">
        <v>145.5</v>
      </c>
      <c r="C17" s="3">
        <v>156.1</v>
      </c>
      <c r="D17" s="2">
        <v>276.3</v>
      </c>
      <c r="E17" s="2">
        <v>261.6</v>
      </c>
      <c r="F17" s="3">
        <v>165.3</v>
      </c>
      <c r="G17" s="3">
        <v>196.7</v>
      </c>
      <c r="H17" s="3">
        <v>202.9</v>
      </c>
      <c r="I17" s="3">
        <v>175.9</v>
      </c>
      <c r="J17" s="3">
        <v>153.3</v>
      </c>
      <c r="K17" s="3">
        <v>188.3</v>
      </c>
      <c r="L17" s="3">
        <v>147</v>
      </c>
      <c r="M17" s="3">
        <v>236.5</v>
      </c>
      <c r="N17" s="3">
        <v>202.9</v>
      </c>
      <c r="O17" s="3">
        <v>133.7</v>
      </c>
      <c r="P17" s="3">
        <v>201.5</v>
      </c>
      <c r="Q17" s="3">
        <v>186.5</v>
      </c>
      <c r="R17" s="3">
        <v>120.2</v>
      </c>
      <c r="S17" s="3">
        <v>185.9</v>
      </c>
      <c r="T17" s="3"/>
      <c r="U17" s="3">
        <f t="shared" si="0"/>
        <v>185.3388888888889</v>
      </c>
      <c r="V17" s="2"/>
    </row>
    <row r="18" spans="1:22" ht="12.75">
      <c r="A18" s="2" t="s">
        <v>4</v>
      </c>
      <c r="B18" s="2">
        <v>129.2</v>
      </c>
      <c r="C18" s="3">
        <v>95.2</v>
      </c>
      <c r="D18" s="2">
        <v>130.7</v>
      </c>
      <c r="E18" s="2">
        <v>153</v>
      </c>
      <c r="F18" s="3">
        <v>131.3</v>
      </c>
      <c r="G18" s="3">
        <v>120.2</v>
      </c>
      <c r="H18" s="3">
        <v>76.7</v>
      </c>
      <c r="I18" s="3">
        <v>61.3</v>
      </c>
      <c r="J18" s="3">
        <v>65.1</v>
      </c>
      <c r="K18" s="3">
        <v>79.6</v>
      </c>
      <c r="L18" s="3">
        <v>157</v>
      </c>
      <c r="M18" s="3">
        <v>74.6</v>
      </c>
      <c r="N18" s="3">
        <v>99</v>
      </c>
      <c r="O18" s="3">
        <v>83.8</v>
      </c>
      <c r="P18" s="3">
        <v>147.8</v>
      </c>
      <c r="Q18" s="3">
        <v>82.3</v>
      </c>
      <c r="R18" s="3">
        <v>74.1</v>
      </c>
      <c r="S18" s="3">
        <v>121.7</v>
      </c>
      <c r="T18" s="3"/>
      <c r="U18" s="3">
        <f t="shared" si="0"/>
        <v>104.58888888888887</v>
      </c>
      <c r="V18" s="2"/>
    </row>
    <row r="19" spans="1:22" ht="13.5">
      <c r="A19" s="2" t="s">
        <v>5</v>
      </c>
      <c r="B19" s="2">
        <v>33.9</v>
      </c>
      <c r="C19" s="3">
        <v>58.2</v>
      </c>
      <c r="D19" s="2">
        <v>63</v>
      </c>
      <c r="E19" s="2">
        <v>93</v>
      </c>
      <c r="F19" s="3">
        <v>56.8</v>
      </c>
      <c r="G19" s="15">
        <v>90.5</v>
      </c>
      <c r="H19" s="3">
        <v>54.7</v>
      </c>
      <c r="I19" s="3">
        <v>66.7</v>
      </c>
      <c r="J19" s="3">
        <v>62.5</v>
      </c>
      <c r="K19" s="3">
        <v>56.4</v>
      </c>
      <c r="L19" s="3">
        <v>45.7</v>
      </c>
      <c r="M19" s="3">
        <v>89.8</v>
      </c>
      <c r="N19" s="3">
        <v>7.1</v>
      </c>
      <c r="O19" s="3">
        <v>14.3</v>
      </c>
      <c r="P19" s="3">
        <v>53.9</v>
      </c>
      <c r="Q19" s="3">
        <v>88.5</v>
      </c>
      <c r="R19" s="3">
        <v>16.6</v>
      </c>
      <c r="S19" s="3">
        <v>24.2</v>
      </c>
      <c r="T19" s="3"/>
      <c r="U19" s="3">
        <f t="shared" si="0"/>
        <v>54.21111111111111</v>
      </c>
      <c r="V19" s="2"/>
    </row>
    <row r="20" spans="1:22" ht="12.75">
      <c r="A20" s="2" t="s">
        <v>6</v>
      </c>
      <c r="B20" s="2">
        <v>8.5</v>
      </c>
      <c r="C20" s="3">
        <v>17.7</v>
      </c>
      <c r="D20" s="2">
        <v>21.5</v>
      </c>
      <c r="E20" s="2">
        <v>20.9</v>
      </c>
      <c r="F20" s="3">
        <v>10.2</v>
      </c>
      <c r="G20" s="3">
        <v>28.1</v>
      </c>
      <c r="H20" s="3">
        <v>26.8</v>
      </c>
      <c r="I20" s="3">
        <v>43.5</v>
      </c>
      <c r="J20" s="3">
        <v>39.2</v>
      </c>
      <c r="K20" s="3">
        <v>4.5</v>
      </c>
      <c r="L20" s="3">
        <v>6</v>
      </c>
      <c r="M20" s="3">
        <v>20.5</v>
      </c>
      <c r="N20" s="3">
        <v>22.8</v>
      </c>
      <c r="O20" s="3">
        <v>1.3</v>
      </c>
      <c r="P20" s="3">
        <v>11.2</v>
      </c>
      <c r="Q20" s="3">
        <v>18</v>
      </c>
      <c r="R20" s="3">
        <v>2.6</v>
      </c>
      <c r="S20" s="3">
        <v>16.9</v>
      </c>
      <c r="T20" s="3"/>
      <c r="U20" s="3">
        <f t="shared" si="0"/>
        <v>17.78888888888889</v>
      </c>
      <c r="V20" s="2"/>
    </row>
    <row r="21" spans="1:22" ht="12.75">
      <c r="A21" s="2"/>
      <c r="B21" s="2"/>
      <c r="C21" s="3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2"/>
      <c r="B24" s="2" t="s">
        <v>19</v>
      </c>
      <c r="C24" s="2" t="s">
        <v>20</v>
      </c>
      <c r="D24" s="2" t="s">
        <v>21</v>
      </c>
      <c r="E24" s="2" t="s">
        <v>22</v>
      </c>
      <c r="F24" s="2" t="s">
        <v>23</v>
      </c>
      <c r="G24" s="2" t="s">
        <v>24</v>
      </c>
      <c r="H24" s="11" t="s">
        <v>25</v>
      </c>
      <c r="I24" s="10" t="s">
        <v>34</v>
      </c>
      <c r="J24" s="11" t="s">
        <v>35</v>
      </c>
      <c r="K24" s="11" t="s">
        <v>36</v>
      </c>
      <c r="L24" s="11" t="s">
        <v>39</v>
      </c>
      <c r="M24" s="11" t="s">
        <v>54</v>
      </c>
      <c r="N24" s="11" t="s">
        <v>58</v>
      </c>
      <c r="O24" s="11" t="s">
        <v>59</v>
      </c>
      <c r="P24" s="11" t="s">
        <v>63</v>
      </c>
      <c r="Q24" s="11" t="s">
        <v>64</v>
      </c>
      <c r="R24" s="11" t="s">
        <v>67</v>
      </c>
      <c r="S24" s="11" t="s">
        <v>69</v>
      </c>
      <c r="T24" s="11" t="s">
        <v>73</v>
      </c>
      <c r="U24" s="2" t="s">
        <v>0</v>
      </c>
      <c r="V24" s="3"/>
    </row>
    <row r="25" spans="1:22" ht="12.75">
      <c r="A25" s="2" t="s">
        <v>7</v>
      </c>
      <c r="B25" s="2">
        <f>B9</f>
        <v>1.1</v>
      </c>
      <c r="C25" s="2">
        <f aca="true" t="shared" si="1" ref="C25:M25">C9</f>
        <v>6.4</v>
      </c>
      <c r="D25" s="2">
        <f t="shared" si="1"/>
        <v>4.9</v>
      </c>
      <c r="E25" s="2">
        <f t="shared" si="1"/>
        <v>30.2</v>
      </c>
      <c r="F25" s="2">
        <f t="shared" si="1"/>
        <v>7.4</v>
      </c>
      <c r="G25" s="2">
        <f t="shared" si="1"/>
        <v>11.3</v>
      </c>
      <c r="H25" s="2">
        <f t="shared" si="1"/>
        <v>4.4</v>
      </c>
      <c r="I25" s="2">
        <f t="shared" si="1"/>
        <v>7.1</v>
      </c>
      <c r="J25" s="2">
        <f t="shared" si="1"/>
        <v>4.4</v>
      </c>
      <c r="K25" s="2">
        <f t="shared" si="1"/>
        <v>5.3</v>
      </c>
      <c r="L25" s="2">
        <f t="shared" si="1"/>
        <v>20.2</v>
      </c>
      <c r="M25" s="2">
        <f t="shared" si="1"/>
        <v>13.6</v>
      </c>
      <c r="N25" s="2">
        <f>N9</f>
        <v>17.7</v>
      </c>
      <c r="O25" s="2">
        <v>5.1</v>
      </c>
      <c r="P25" s="2">
        <v>5.4</v>
      </c>
      <c r="Q25" s="2">
        <v>2.7</v>
      </c>
      <c r="R25" s="2">
        <v>2.4</v>
      </c>
      <c r="S25" s="2">
        <v>10.3</v>
      </c>
      <c r="T25" s="2">
        <v>13.6</v>
      </c>
      <c r="U25" s="3">
        <f>AVERAGE(B25:T25)</f>
        <v>9.131578947368421</v>
      </c>
      <c r="V25" s="2"/>
    </row>
    <row r="26" spans="1:22" ht="12.75">
      <c r="A26" s="2" t="s">
        <v>8</v>
      </c>
      <c r="B26" s="4">
        <f>SUM(B9:B10)</f>
        <v>16.6</v>
      </c>
      <c r="C26" s="4">
        <f>SUM(C9:C10)</f>
        <v>15.9</v>
      </c>
      <c r="D26" s="4">
        <f aca="true" t="shared" si="2" ref="D26:I26">SUM(D9:D10)</f>
        <v>32.6</v>
      </c>
      <c r="E26" s="4">
        <f t="shared" si="2"/>
        <v>51.599999999999994</v>
      </c>
      <c r="F26" s="4">
        <f t="shared" si="2"/>
        <v>18.6</v>
      </c>
      <c r="G26" s="4">
        <f t="shared" si="2"/>
        <v>20.200000000000003</v>
      </c>
      <c r="H26" s="4">
        <f t="shared" si="2"/>
        <v>34</v>
      </c>
      <c r="I26" s="4">
        <f t="shared" si="2"/>
        <v>22.7</v>
      </c>
      <c r="J26" s="4">
        <f aca="true" t="shared" si="3" ref="J26:T26">SUM(J9:J10)</f>
        <v>8.600000000000001</v>
      </c>
      <c r="K26" s="4">
        <f t="shared" si="3"/>
        <v>17.8</v>
      </c>
      <c r="L26" s="4">
        <f t="shared" si="3"/>
        <v>49.2</v>
      </c>
      <c r="M26" s="4">
        <f t="shared" si="3"/>
        <v>27.9</v>
      </c>
      <c r="N26" s="4">
        <f t="shared" si="3"/>
        <v>30.6</v>
      </c>
      <c r="O26" s="4">
        <f t="shared" si="3"/>
        <v>8.899999999999999</v>
      </c>
      <c r="P26" s="4">
        <f t="shared" si="3"/>
        <v>36.8</v>
      </c>
      <c r="Q26" s="4">
        <f t="shared" si="3"/>
        <v>27.8</v>
      </c>
      <c r="R26" s="4">
        <f t="shared" si="3"/>
        <v>19</v>
      </c>
      <c r="S26" s="4">
        <f t="shared" si="3"/>
        <v>20.1</v>
      </c>
      <c r="T26" s="4">
        <f t="shared" si="3"/>
        <v>38</v>
      </c>
      <c r="U26" s="3">
        <f aca="true" t="shared" si="4" ref="U26:U36">AVERAGE(B26:R26)</f>
        <v>25.811764705882354</v>
      </c>
      <c r="V26" s="2"/>
    </row>
    <row r="27" spans="1:22" ht="12.75">
      <c r="A27" s="2" t="s">
        <v>9</v>
      </c>
      <c r="B27" s="2">
        <f>SUM(B9:B11)</f>
        <v>71.80000000000001</v>
      </c>
      <c r="C27" s="2">
        <f>SUM(C9:C11)</f>
        <v>99.30000000000001</v>
      </c>
      <c r="D27" s="2">
        <f aca="true" t="shared" si="5" ref="D27:I27">SUM(D9:D11)</f>
        <v>47.3</v>
      </c>
      <c r="E27" s="2">
        <f t="shared" si="5"/>
        <v>116.8</v>
      </c>
      <c r="F27" s="2">
        <f t="shared" si="5"/>
        <v>58.6</v>
      </c>
      <c r="G27" s="2">
        <f t="shared" si="5"/>
        <v>81.6</v>
      </c>
      <c r="H27" s="2">
        <f t="shared" si="5"/>
        <v>86.5</v>
      </c>
      <c r="I27" s="2">
        <f t="shared" si="5"/>
        <v>82.3</v>
      </c>
      <c r="J27" s="2">
        <f aca="true" t="shared" si="6" ref="J27:S27">SUM(J9:J11)</f>
        <v>62.2</v>
      </c>
      <c r="K27" s="2">
        <f t="shared" si="6"/>
        <v>49.900000000000006</v>
      </c>
      <c r="L27" s="2">
        <f t="shared" si="6"/>
        <v>105.1</v>
      </c>
      <c r="M27" s="2">
        <f t="shared" si="6"/>
        <v>97.6</v>
      </c>
      <c r="N27" s="2">
        <f t="shared" si="6"/>
        <v>82.30000000000001</v>
      </c>
      <c r="O27" s="2">
        <f t="shared" si="6"/>
        <v>59.9</v>
      </c>
      <c r="P27" s="2">
        <f t="shared" si="6"/>
        <v>70.8</v>
      </c>
      <c r="Q27" s="2">
        <f t="shared" si="6"/>
        <v>85.7</v>
      </c>
      <c r="R27" s="2">
        <f t="shared" si="6"/>
        <v>41.6</v>
      </c>
      <c r="S27" s="2">
        <f t="shared" si="6"/>
        <v>52.1</v>
      </c>
      <c r="T27" s="2"/>
      <c r="U27" s="3">
        <f t="shared" si="4"/>
        <v>76.42941176470589</v>
      </c>
      <c r="V27" s="2"/>
    </row>
    <row r="28" spans="1:22" ht="12.75">
      <c r="A28" s="2" t="s">
        <v>10</v>
      </c>
      <c r="B28" s="2">
        <f>SUM(B9:B12)</f>
        <v>141.10000000000002</v>
      </c>
      <c r="C28" s="2">
        <f>SUM(C9:C12)</f>
        <v>218.4</v>
      </c>
      <c r="D28" s="2">
        <f aca="true" t="shared" si="7" ref="D28:I28">SUM(D9:D12)</f>
        <v>151.2</v>
      </c>
      <c r="E28" s="2">
        <f t="shared" si="7"/>
        <v>239.7</v>
      </c>
      <c r="F28" s="2">
        <f t="shared" si="7"/>
        <v>193.29999999999998</v>
      </c>
      <c r="G28" s="2">
        <f t="shared" si="7"/>
        <v>176.3</v>
      </c>
      <c r="H28" s="2">
        <f t="shared" si="7"/>
        <v>189.1</v>
      </c>
      <c r="I28" s="2">
        <f t="shared" si="7"/>
        <v>143.4</v>
      </c>
      <c r="J28" s="2">
        <f aca="true" t="shared" si="8" ref="J28:Q28">SUM(J9:J12)</f>
        <v>130.3</v>
      </c>
      <c r="K28" s="2">
        <f t="shared" si="8"/>
        <v>127.60000000000001</v>
      </c>
      <c r="L28" s="2">
        <f t="shared" si="8"/>
        <v>166.89999999999998</v>
      </c>
      <c r="M28" s="2">
        <f t="shared" si="8"/>
        <v>190.6</v>
      </c>
      <c r="N28" s="2">
        <f t="shared" si="8"/>
        <v>160.5</v>
      </c>
      <c r="O28" s="2">
        <f t="shared" si="8"/>
        <v>128.7</v>
      </c>
      <c r="P28" s="2">
        <f t="shared" si="8"/>
        <v>104</v>
      </c>
      <c r="Q28" s="2">
        <f t="shared" si="8"/>
        <v>146</v>
      </c>
      <c r="R28" s="2">
        <f>SUM(R9:R12)</f>
        <v>129.6</v>
      </c>
      <c r="S28" s="2">
        <f>SUM(S9:S12)</f>
        <v>118.4</v>
      </c>
      <c r="T28" s="2"/>
      <c r="U28" s="3">
        <f t="shared" si="4"/>
        <v>160.98235294117643</v>
      </c>
      <c r="V28" s="2"/>
    </row>
    <row r="29" spans="1:22" ht="12.75">
      <c r="A29" s="2" t="s">
        <v>11</v>
      </c>
      <c r="B29" s="2">
        <f>SUM(B9:B13)</f>
        <v>253.20000000000002</v>
      </c>
      <c r="C29" s="2">
        <f>SUM(C9:C13)</f>
        <v>323.8</v>
      </c>
      <c r="D29" s="2">
        <f aca="true" t="shared" si="9" ref="D29:I29">SUM(D9:D13)</f>
        <v>333.29999999999995</v>
      </c>
      <c r="E29" s="2">
        <f t="shared" si="9"/>
        <v>345</v>
      </c>
      <c r="F29" s="2">
        <f t="shared" si="9"/>
        <v>356.1</v>
      </c>
      <c r="G29" s="2">
        <f t="shared" si="9"/>
        <v>351.5</v>
      </c>
      <c r="H29" s="2">
        <f t="shared" si="9"/>
        <v>314.6</v>
      </c>
      <c r="I29" s="2">
        <f t="shared" si="9"/>
        <v>254.7</v>
      </c>
      <c r="J29" s="2">
        <f aca="true" t="shared" si="10" ref="J29:Q29">SUM(J9:J13)</f>
        <v>229.70000000000002</v>
      </c>
      <c r="K29" s="2">
        <f t="shared" si="10"/>
        <v>271.1</v>
      </c>
      <c r="L29" s="2">
        <f t="shared" si="10"/>
        <v>310</v>
      </c>
      <c r="M29" s="2">
        <f t="shared" si="10"/>
        <v>335.5</v>
      </c>
      <c r="N29" s="2">
        <f t="shared" si="10"/>
        <v>268</v>
      </c>
      <c r="O29" s="2">
        <f t="shared" si="10"/>
        <v>267.9</v>
      </c>
      <c r="P29" s="2">
        <f t="shared" si="10"/>
        <v>223.4</v>
      </c>
      <c r="Q29" s="2">
        <f t="shared" si="10"/>
        <v>292.1</v>
      </c>
      <c r="R29" s="2">
        <f>SUM(R9:R13)</f>
        <v>263</v>
      </c>
      <c r="S29" s="2">
        <f>SUM(S9:S13)</f>
        <v>190.9</v>
      </c>
      <c r="T29" s="2"/>
      <c r="U29" s="3">
        <f t="shared" si="4"/>
        <v>293.7</v>
      </c>
      <c r="V29" s="2"/>
    </row>
    <row r="30" spans="1:22" ht="12.75">
      <c r="A30" s="2" t="s">
        <v>12</v>
      </c>
      <c r="B30" s="2">
        <f>SUM(B9:B14)</f>
        <v>521.5</v>
      </c>
      <c r="C30" s="2">
        <f>SUM(C9:C14)</f>
        <v>513.9</v>
      </c>
      <c r="D30" s="2">
        <f aca="true" t="shared" si="11" ref="D30:I30">SUM(D9:D14)</f>
        <v>573.6999999999999</v>
      </c>
      <c r="E30" s="2">
        <f t="shared" si="11"/>
        <v>567.2</v>
      </c>
      <c r="F30" s="2">
        <f t="shared" si="11"/>
        <v>508</v>
      </c>
      <c r="G30" s="2">
        <f t="shared" si="11"/>
        <v>616.8</v>
      </c>
      <c r="H30" s="2">
        <f t="shared" si="11"/>
        <v>530.3</v>
      </c>
      <c r="I30" s="2">
        <f t="shared" si="11"/>
        <v>444.6</v>
      </c>
      <c r="J30" s="2">
        <f aca="true" t="shared" si="12" ref="J30:Q30">SUM(J9:J14)</f>
        <v>465.1</v>
      </c>
      <c r="K30" s="2">
        <f t="shared" si="12"/>
        <v>408.20000000000005</v>
      </c>
      <c r="L30" s="2">
        <f t="shared" si="12"/>
        <v>570.1</v>
      </c>
      <c r="M30" s="2">
        <f t="shared" si="12"/>
        <v>468.4</v>
      </c>
      <c r="N30" s="2">
        <f t="shared" si="12"/>
        <v>472.1</v>
      </c>
      <c r="O30" s="2">
        <f t="shared" si="12"/>
        <v>462.4</v>
      </c>
      <c r="P30" s="2">
        <f t="shared" si="12"/>
        <v>429.9</v>
      </c>
      <c r="Q30" s="2">
        <f t="shared" si="12"/>
        <v>539.2</v>
      </c>
      <c r="R30" s="2">
        <f>SUM(R9:R14)</f>
        <v>410.1</v>
      </c>
      <c r="S30" s="2">
        <f>SUM(S9:S14)</f>
        <v>411.6</v>
      </c>
      <c r="T30" s="2"/>
      <c r="U30" s="3">
        <f t="shared" si="4"/>
        <v>500.0882352941176</v>
      </c>
      <c r="V30" s="2"/>
    </row>
    <row r="31" spans="1:22" ht="12.75">
      <c r="A31" s="2" t="s">
        <v>1</v>
      </c>
      <c r="B31" s="2">
        <f>SUM(B9:B15)</f>
        <v>770.1</v>
      </c>
      <c r="C31" s="2">
        <f>SUM(C9:C15)</f>
        <v>685.4</v>
      </c>
      <c r="D31" s="2">
        <f aca="true" t="shared" si="13" ref="D31:I31">SUM(D9:D15)</f>
        <v>879.6999999999999</v>
      </c>
      <c r="E31" s="2">
        <f t="shared" si="13"/>
        <v>847</v>
      </c>
      <c r="F31" s="2">
        <f t="shared" si="13"/>
        <v>721.5</v>
      </c>
      <c r="G31" s="2">
        <f t="shared" si="13"/>
        <v>839</v>
      </c>
      <c r="H31" s="2">
        <f t="shared" si="13"/>
        <v>758.8</v>
      </c>
      <c r="I31" s="2">
        <f t="shared" si="13"/>
        <v>661.2</v>
      </c>
      <c r="J31" s="2">
        <f aca="true" t="shared" si="14" ref="J31:Q31">SUM(J9:J15)</f>
        <v>756.9000000000001</v>
      </c>
      <c r="K31" s="2">
        <f t="shared" si="14"/>
        <v>636.1</v>
      </c>
      <c r="L31" s="2">
        <f t="shared" si="14"/>
        <v>823.4000000000001</v>
      </c>
      <c r="M31" s="2">
        <f t="shared" si="14"/>
        <v>703.4</v>
      </c>
      <c r="N31" s="2">
        <f t="shared" si="14"/>
        <v>738.7</v>
      </c>
      <c r="O31" s="2">
        <f t="shared" si="14"/>
        <v>687</v>
      </c>
      <c r="P31" s="2">
        <f t="shared" si="14"/>
        <v>679.5</v>
      </c>
      <c r="Q31" s="2">
        <f t="shared" si="14"/>
        <v>784.7</v>
      </c>
      <c r="R31" s="2">
        <f>SUM(R9:R15)</f>
        <v>606.4000000000001</v>
      </c>
      <c r="S31" s="2">
        <f>SUM(S9:S15)</f>
        <v>626</v>
      </c>
      <c r="T31" s="2"/>
      <c r="U31" s="3">
        <f t="shared" si="4"/>
        <v>739.929411764706</v>
      </c>
      <c r="V31" s="2"/>
    </row>
    <row r="32" spans="1:22" ht="12.75">
      <c r="A32" s="2" t="s">
        <v>2</v>
      </c>
      <c r="B32" s="2">
        <f>SUM(B9:B16)</f>
        <v>1004.6</v>
      </c>
      <c r="C32" s="2">
        <f>SUM(C9:C16)</f>
        <v>907.3</v>
      </c>
      <c r="D32" s="2">
        <f aca="true" t="shared" si="15" ref="D32:I32">SUM(D9:D16)</f>
        <v>1195.3999999999999</v>
      </c>
      <c r="E32" s="2">
        <f t="shared" si="15"/>
        <v>1075.1</v>
      </c>
      <c r="F32" s="2">
        <f t="shared" si="15"/>
        <v>944.8</v>
      </c>
      <c r="G32" s="2">
        <f t="shared" si="15"/>
        <v>1084.2</v>
      </c>
      <c r="H32" s="2">
        <f t="shared" si="15"/>
        <v>899.3</v>
      </c>
      <c r="I32" s="2">
        <f t="shared" si="15"/>
        <v>855.8000000000001</v>
      </c>
      <c r="J32" s="2">
        <f aca="true" t="shared" si="16" ref="J32:S32">SUM(J9:J16)</f>
        <v>967.6000000000001</v>
      </c>
      <c r="K32" s="2">
        <f t="shared" si="16"/>
        <v>897.8</v>
      </c>
      <c r="L32" s="2">
        <f t="shared" si="16"/>
        <v>1027.6000000000001</v>
      </c>
      <c r="M32" s="2">
        <f t="shared" si="16"/>
        <v>886.9</v>
      </c>
      <c r="N32" s="2">
        <f t="shared" si="16"/>
        <v>953</v>
      </c>
      <c r="O32" s="2">
        <f t="shared" si="16"/>
        <v>875.5</v>
      </c>
      <c r="P32" s="2">
        <f t="shared" si="16"/>
        <v>891.5</v>
      </c>
      <c r="Q32" s="2">
        <f t="shared" si="16"/>
        <v>1020.3000000000001</v>
      </c>
      <c r="R32" s="2">
        <f t="shared" si="16"/>
        <v>769.7</v>
      </c>
      <c r="S32" s="2">
        <f t="shared" si="16"/>
        <v>780.8</v>
      </c>
      <c r="T32" s="2"/>
      <c r="U32" s="3">
        <f t="shared" si="4"/>
        <v>956.2588235294118</v>
      </c>
      <c r="V32" s="2"/>
    </row>
    <row r="33" spans="1:22" ht="12.75">
      <c r="A33" s="2" t="s">
        <v>3</v>
      </c>
      <c r="B33" s="2">
        <f>SUM(B9:B17)</f>
        <v>1150.1</v>
      </c>
      <c r="C33" s="2">
        <f>SUM(C9:C17)</f>
        <v>1063.3999999999999</v>
      </c>
      <c r="D33" s="2">
        <f aca="true" t="shared" si="17" ref="D33:I33">SUM(D9:D17)</f>
        <v>1471.6999999999998</v>
      </c>
      <c r="E33" s="2">
        <f t="shared" si="17"/>
        <v>1336.6999999999998</v>
      </c>
      <c r="F33" s="2">
        <f t="shared" si="17"/>
        <v>1110.1</v>
      </c>
      <c r="G33" s="2">
        <f t="shared" si="17"/>
        <v>1280.9</v>
      </c>
      <c r="H33" s="2">
        <f t="shared" si="17"/>
        <v>1102.2</v>
      </c>
      <c r="I33" s="2">
        <f t="shared" si="17"/>
        <v>1031.7</v>
      </c>
      <c r="J33" s="2">
        <f aca="true" t="shared" si="18" ref="J33:S33">SUM(J9:J17)</f>
        <v>1120.9</v>
      </c>
      <c r="K33" s="2">
        <f t="shared" si="18"/>
        <v>1086.1</v>
      </c>
      <c r="L33" s="2">
        <f t="shared" si="18"/>
        <v>1174.6000000000001</v>
      </c>
      <c r="M33" s="2">
        <f t="shared" si="18"/>
        <v>1123.4</v>
      </c>
      <c r="N33" s="2">
        <f t="shared" si="18"/>
        <v>1155.9</v>
      </c>
      <c r="O33" s="2">
        <f t="shared" si="18"/>
        <v>1009.2</v>
      </c>
      <c r="P33" s="2">
        <f t="shared" si="18"/>
        <v>1093</v>
      </c>
      <c r="Q33" s="2">
        <f t="shared" si="18"/>
        <v>1206.8000000000002</v>
      </c>
      <c r="R33" s="2">
        <f t="shared" si="18"/>
        <v>889.9000000000001</v>
      </c>
      <c r="S33" s="2">
        <f t="shared" si="18"/>
        <v>966.6999999999999</v>
      </c>
      <c r="T33" s="2"/>
      <c r="U33" s="3">
        <f t="shared" si="4"/>
        <v>1141.564705882353</v>
      </c>
      <c r="V33" s="2"/>
    </row>
    <row r="34" spans="1:22" ht="12.75">
      <c r="A34" s="2" t="s">
        <v>4</v>
      </c>
      <c r="B34" s="2">
        <f>SUM(B9:B18)</f>
        <v>1279.3</v>
      </c>
      <c r="C34" s="2">
        <f>SUM(C9:C18)</f>
        <v>1158.6</v>
      </c>
      <c r="D34" s="2">
        <f aca="true" t="shared" si="19" ref="D34:I34">SUM(D9:D18)</f>
        <v>1602.3999999999999</v>
      </c>
      <c r="E34" s="2">
        <f t="shared" si="19"/>
        <v>1489.6999999999998</v>
      </c>
      <c r="F34" s="2">
        <f t="shared" si="19"/>
        <v>1241.3999999999999</v>
      </c>
      <c r="G34" s="2">
        <f t="shared" si="19"/>
        <v>1401.1000000000001</v>
      </c>
      <c r="H34" s="2">
        <f t="shared" si="19"/>
        <v>1178.9</v>
      </c>
      <c r="I34" s="2">
        <f t="shared" si="19"/>
        <v>1093</v>
      </c>
      <c r="J34" s="2">
        <f aca="true" t="shared" si="20" ref="J34:S34">SUM(J9:J18)</f>
        <v>1186</v>
      </c>
      <c r="K34" s="2">
        <f t="shared" si="20"/>
        <v>1165.6999999999998</v>
      </c>
      <c r="L34" s="2">
        <f t="shared" si="20"/>
        <v>1331.6000000000001</v>
      </c>
      <c r="M34" s="2">
        <f t="shared" si="20"/>
        <v>1198</v>
      </c>
      <c r="N34" s="2">
        <f t="shared" si="20"/>
        <v>1254.9</v>
      </c>
      <c r="O34" s="2">
        <f t="shared" si="20"/>
        <v>1093</v>
      </c>
      <c r="P34" s="2">
        <f t="shared" si="20"/>
        <v>1240.8</v>
      </c>
      <c r="Q34" s="2">
        <f t="shared" si="20"/>
        <v>1289.1000000000001</v>
      </c>
      <c r="R34" s="2">
        <f t="shared" si="20"/>
        <v>964.0000000000001</v>
      </c>
      <c r="S34" s="2">
        <f t="shared" si="20"/>
        <v>1088.3999999999999</v>
      </c>
      <c r="T34" s="2"/>
      <c r="U34" s="3">
        <f t="shared" si="4"/>
        <v>1245.1470588235293</v>
      </c>
      <c r="V34" s="2"/>
    </row>
    <row r="35" spans="1:22" ht="12.75">
      <c r="A35" s="2" t="s">
        <v>5</v>
      </c>
      <c r="B35" s="2">
        <f>SUM(B9:B19)</f>
        <v>1313.2</v>
      </c>
      <c r="C35" s="2">
        <f>SUM(C9:C19)</f>
        <v>1216.8</v>
      </c>
      <c r="D35" s="2">
        <f aca="true" t="shared" si="21" ref="D35:M35">SUM(D9:D19)</f>
        <v>1665.3999999999999</v>
      </c>
      <c r="E35" s="2">
        <f t="shared" si="21"/>
        <v>1582.6999999999998</v>
      </c>
      <c r="F35" s="2">
        <f t="shared" si="21"/>
        <v>1298.1999999999998</v>
      </c>
      <c r="G35" s="2">
        <f t="shared" si="21"/>
        <v>1491.6000000000001</v>
      </c>
      <c r="H35" s="2">
        <f t="shared" si="21"/>
        <v>1233.6000000000001</v>
      </c>
      <c r="I35" s="2">
        <f t="shared" si="21"/>
        <v>1159.7</v>
      </c>
      <c r="J35" s="2">
        <f t="shared" si="21"/>
        <v>1248.5</v>
      </c>
      <c r="K35" s="2">
        <f t="shared" si="21"/>
        <v>1222.1</v>
      </c>
      <c r="L35" s="2">
        <f t="shared" si="21"/>
        <v>1377.3000000000002</v>
      </c>
      <c r="M35" s="2">
        <f t="shared" si="21"/>
        <v>1287.8</v>
      </c>
      <c r="N35" s="2">
        <f aca="true" t="shared" si="22" ref="N35:S35">SUM(N9:N19)</f>
        <v>1262</v>
      </c>
      <c r="O35" s="2">
        <f t="shared" si="22"/>
        <v>1107.3</v>
      </c>
      <c r="P35" s="2">
        <f t="shared" si="22"/>
        <v>1294.7</v>
      </c>
      <c r="Q35" s="2">
        <f t="shared" si="22"/>
        <v>1377.6000000000001</v>
      </c>
      <c r="R35" s="2">
        <f t="shared" si="22"/>
        <v>980.6000000000001</v>
      </c>
      <c r="S35" s="2">
        <f t="shared" si="22"/>
        <v>1112.6</v>
      </c>
      <c r="T35" s="2"/>
      <c r="U35" s="3">
        <f t="shared" si="4"/>
        <v>1301.1235294117646</v>
      </c>
      <c r="V35" s="2"/>
    </row>
    <row r="36" spans="1:22" ht="12.75">
      <c r="A36" s="2" t="s">
        <v>6</v>
      </c>
      <c r="B36" s="2">
        <f aca="true" t="shared" si="23" ref="B36:M36">SUM(B9:B20)</f>
        <v>1321.7</v>
      </c>
      <c r="C36" s="2">
        <f t="shared" si="23"/>
        <v>1234.5</v>
      </c>
      <c r="D36" s="2">
        <f t="shared" si="23"/>
        <v>1686.8999999999999</v>
      </c>
      <c r="E36" s="2">
        <f t="shared" si="23"/>
        <v>1603.6</v>
      </c>
      <c r="F36" s="2">
        <f t="shared" si="23"/>
        <v>1308.3999999999999</v>
      </c>
      <c r="G36" s="2">
        <f t="shared" si="23"/>
        <v>1519.7</v>
      </c>
      <c r="H36" s="2">
        <f t="shared" si="23"/>
        <v>1260.4</v>
      </c>
      <c r="I36" s="2">
        <f t="shared" si="23"/>
        <v>1203.2</v>
      </c>
      <c r="J36" s="2">
        <f t="shared" si="23"/>
        <v>1287.7</v>
      </c>
      <c r="K36" s="2">
        <f t="shared" si="23"/>
        <v>1226.6</v>
      </c>
      <c r="L36" s="2">
        <f t="shared" si="23"/>
        <v>1383.3000000000002</v>
      </c>
      <c r="M36" s="2">
        <f t="shared" si="23"/>
        <v>1308.3</v>
      </c>
      <c r="N36" s="2">
        <f aca="true" t="shared" si="24" ref="N36:S36">SUM(N9:N20)</f>
        <v>1284.8</v>
      </c>
      <c r="O36" s="2">
        <f t="shared" si="24"/>
        <v>1108.6</v>
      </c>
      <c r="P36" s="2">
        <f t="shared" si="24"/>
        <v>1305.9</v>
      </c>
      <c r="Q36" s="2">
        <f t="shared" si="24"/>
        <v>1395.6000000000001</v>
      </c>
      <c r="R36" s="2">
        <f t="shared" si="24"/>
        <v>983.2000000000002</v>
      </c>
      <c r="S36" s="2">
        <f t="shared" si="24"/>
        <v>1129.5</v>
      </c>
      <c r="T36" s="2"/>
      <c r="U36" s="3">
        <f t="shared" si="4"/>
        <v>1318.9647058823527</v>
      </c>
      <c r="V36" s="2"/>
    </row>
    <row r="37" spans="1:3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2"/>
      <c r="W37" s="3"/>
      <c r="X37" s="3"/>
      <c r="Y37" s="3"/>
      <c r="Z37" s="3"/>
      <c r="AA37" s="3"/>
      <c r="AB37" s="2"/>
      <c r="AC37" s="3"/>
      <c r="AD37" s="3"/>
      <c r="AE37" s="3"/>
      <c r="AF37" s="3"/>
    </row>
    <row r="39" spans="4:9" ht="12.75">
      <c r="D39" s="2" t="s">
        <v>18</v>
      </c>
      <c r="E39" s="3"/>
      <c r="F39" s="3"/>
      <c r="G39" s="3"/>
      <c r="H39" s="3"/>
      <c r="I39" s="3"/>
    </row>
    <row r="40" spans="2:21" ht="12.75">
      <c r="B40" s="2" t="s">
        <v>19</v>
      </c>
      <c r="C40" s="2" t="s">
        <v>20</v>
      </c>
      <c r="D40" s="2" t="s">
        <v>21</v>
      </c>
      <c r="E40" s="2" t="s">
        <v>22</v>
      </c>
      <c r="F40" s="2" t="s">
        <v>23</v>
      </c>
      <c r="G40" s="2" t="s">
        <v>24</v>
      </c>
      <c r="H40" s="10" t="s">
        <v>25</v>
      </c>
      <c r="I40" s="10" t="s">
        <v>34</v>
      </c>
      <c r="J40" s="11" t="s">
        <v>35</v>
      </c>
      <c r="K40" s="11" t="s">
        <v>36</v>
      </c>
      <c r="L40" s="11" t="s">
        <v>39</v>
      </c>
      <c r="M40" s="11" t="s">
        <v>54</v>
      </c>
      <c r="N40" s="11" t="s">
        <v>58</v>
      </c>
      <c r="O40" s="11" t="s">
        <v>59</v>
      </c>
      <c r="P40" s="11" t="s">
        <v>63</v>
      </c>
      <c r="Q40" s="11" t="s">
        <v>64</v>
      </c>
      <c r="R40" s="11" t="s">
        <v>67</v>
      </c>
      <c r="S40" s="11" t="s">
        <v>69</v>
      </c>
      <c r="T40" s="11" t="s">
        <v>73</v>
      </c>
      <c r="U40" s="2" t="s">
        <v>0</v>
      </c>
    </row>
    <row r="41" spans="1:21" ht="12.75">
      <c r="A41" s="2" t="s">
        <v>7</v>
      </c>
      <c r="B41" s="7">
        <v>0</v>
      </c>
      <c r="C41" s="7">
        <v>1</v>
      </c>
      <c r="D41" s="3">
        <v>1.6</v>
      </c>
      <c r="E41" s="3">
        <v>24.1</v>
      </c>
      <c r="F41" s="3">
        <v>8.6</v>
      </c>
      <c r="G41" s="4">
        <v>18.5</v>
      </c>
      <c r="H41" s="4">
        <v>3.2</v>
      </c>
      <c r="I41" s="4">
        <v>9.1</v>
      </c>
      <c r="J41" s="4">
        <v>2.2</v>
      </c>
      <c r="K41" s="4">
        <v>0.2</v>
      </c>
      <c r="L41" s="4">
        <v>24.5</v>
      </c>
      <c r="M41" s="4">
        <v>11.2</v>
      </c>
      <c r="N41" s="4">
        <v>20.5</v>
      </c>
      <c r="O41" s="4">
        <v>9.1</v>
      </c>
      <c r="P41" s="4">
        <v>6.3</v>
      </c>
      <c r="Q41" s="4">
        <v>1.8</v>
      </c>
      <c r="R41" s="4">
        <v>5.1</v>
      </c>
      <c r="S41" s="4">
        <v>9.7</v>
      </c>
      <c r="T41" s="4">
        <v>19.5</v>
      </c>
      <c r="U41" s="3">
        <f>AVERAGE(B41:T41)</f>
        <v>9.273684210526318</v>
      </c>
    </row>
    <row r="42" spans="1:21" ht="12.75">
      <c r="A42" s="2" t="s">
        <v>8</v>
      </c>
      <c r="B42" s="7">
        <v>11.1</v>
      </c>
      <c r="C42" s="7">
        <v>5.2</v>
      </c>
      <c r="D42" s="3">
        <v>26.5</v>
      </c>
      <c r="E42" s="3">
        <v>15.5</v>
      </c>
      <c r="F42" s="3">
        <v>7.1</v>
      </c>
      <c r="G42" s="4">
        <v>10.6</v>
      </c>
      <c r="H42" s="4">
        <v>21.2</v>
      </c>
      <c r="I42" s="4">
        <v>18.7</v>
      </c>
      <c r="J42" s="4">
        <v>5.8</v>
      </c>
      <c r="K42" s="4">
        <v>13.6</v>
      </c>
      <c r="L42" s="4">
        <v>26.3</v>
      </c>
      <c r="M42" s="4">
        <v>11.4</v>
      </c>
      <c r="N42" s="4">
        <v>17.2</v>
      </c>
      <c r="O42" s="4">
        <v>12.4</v>
      </c>
      <c r="P42" s="4">
        <v>41.3</v>
      </c>
      <c r="Q42" s="4">
        <v>25</v>
      </c>
      <c r="R42" s="4">
        <v>18.1</v>
      </c>
      <c r="S42" s="4">
        <v>22.2</v>
      </c>
      <c r="T42" s="4">
        <v>38.4</v>
      </c>
      <c r="U42" s="3">
        <f>AVERAGE(B42:T42)</f>
        <v>18.294736842105262</v>
      </c>
    </row>
    <row r="43" spans="1:21" ht="12.75">
      <c r="A43" s="2" t="s">
        <v>9</v>
      </c>
      <c r="B43" s="7">
        <v>60.1</v>
      </c>
      <c r="C43" s="7">
        <v>72.3</v>
      </c>
      <c r="D43" s="3">
        <v>19.3</v>
      </c>
      <c r="E43" s="3">
        <v>66.7</v>
      </c>
      <c r="F43" s="3">
        <v>64.1</v>
      </c>
      <c r="G43" s="4">
        <v>48.9</v>
      </c>
      <c r="H43" s="4">
        <v>63.3</v>
      </c>
      <c r="I43" s="4">
        <v>73.3</v>
      </c>
      <c r="J43" s="4">
        <v>52.2</v>
      </c>
      <c r="K43" s="4">
        <v>32.5</v>
      </c>
      <c r="L43" s="4">
        <v>66.3</v>
      </c>
      <c r="M43" s="4">
        <v>82.2</v>
      </c>
      <c r="N43" s="4">
        <v>60</v>
      </c>
      <c r="O43" s="4">
        <v>60.8</v>
      </c>
      <c r="P43" s="4">
        <v>43.9</v>
      </c>
      <c r="Q43" s="4">
        <v>72.2</v>
      </c>
      <c r="R43" s="4">
        <v>23.7</v>
      </c>
      <c r="S43" s="4">
        <v>57.9</v>
      </c>
      <c r="T43" s="4"/>
      <c r="U43" s="3">
        <f>AVERAGE(B43:S43)</f>
        <v>56.650000000000006</v>
      </c>
    </row>
    <row r="44" spans="1:21" ht="12.75">
      <c r="A44" s="2" t="s">
        <v>10</v>
      </c>
      <c r="B44" s="7">
        <v>59.2</v>
      </c>
      <c r="C44" s="7">
        <v>120.7</v>
      </c>
      <c r="D44" s="3">
        <v>115.2</v>
      </c>
      <c r="E44" s="3">
        <v>128.8</v>
      </c>
      <c r="F44" s="2">
        <v>135.7</v>
      </c>
      <c r="G44" s="4">
        <v>106.3</v>
      </c>
      <c r="H44" s="4">
        <v>135.6</v>
      </c>
      <c r="I44" s="4">
        <v>84.3</v>
      </c>
      <c r="J44" s="4">
        <v>73.4</v>
      </c>
      <c r="K44" s="4">
        <v>87.8</v>
      </c>
      <c r="L44" s="4">
        <v>85.8</v>
      </c>
      <c r="M44" s="4">
        <v>102.9</v>
      </c>
      <c r="N44" s="4">
        <v>98.6</v>
      </c>
      <c r="O44" s="4">
        <v>94.7</v>
      </c>
      <c r="P44" s="4">
        <v>54.1</v>
      </c>
      <c r="Q44" s="4">
        <v>78.4</v>
      </c>
      <c r="R44" s="4">
        <v>93</v>
      </c>
      <c r="S44" s="4">
        <v>99.1</v>
      </c>
      <c r="T44" s="4"/>
      <c r="U44" s="3">
        <f>AVERAGE(B44:S44)</f>
        <v>97.42222222222222</v>
      </c>
    </row>
    <row r="45" spans="1:21" ht="12.75">
      <c r="A45" s="2" t="s">
        <v>11</v>
      </c>
      <c r="B45" s="7">
        <v>130.7</v>
      </c>
      <c r="C45" s="7">
        <v>108.2</v>
      </c>
      <c r="D45" s="3">
        <v>168.6</v>
      </c>
      <c r="E45" s="3">
        <v>116.3</v>
      </c>
      <c r="F45" s="2">
        <v>155.6</v>
      </c>
      <c r="G45" s="4">
        <v>80.7</v>
      </c>
      <c r="H45" s="4">
        <v>149.3</v>
      </c>
      <c r="I45" s="4">
        <v>138.5</v>
      </c>
      <c r="J45" s="4">
        <v>122.2</v>
      </c>
      <c r="K45" s="4">
        <v>165.1</v>
      </c>
      <c r="L45" s="4">
        <v>153.2</v>
      </c>
      <c r="M45" s="4">
        <v>171</v>
      </c>
      <c r="N45" s="4">
        <v>140.6</v>
      </c>
      <c r="O45" s="4">
        <v>150.1</v>
      </c>
      <c r="P45" s="4">
        <v>145.4</v>
      </c>
      <c r="Q45" s="4">
        <v>165.5</v>
      </c>
      <c r="R45" s="4">
        <v>145.8</v>
      </c>
      <c r="S45" s="4">
        <v>117.2</v>
      </c>
      <c r="T45" s="4"/>
      <c r="U45" s="3">
        <f>AVERAGE(B45:S45)</f>
        <v>140.22222222222223</v>
      </c>
    </row>
    <row r="46" spans="1:21" ht="12.75">
      <c r="A46" s="2" t="s">
        <v>12</v>
      </c>
      <c r="B46" s="7">
        <v>241.1</v>
      </c>
      <c r="C46" s="7">
        <v>185.6</v>
      </c>
      <c r="D46" s="3">
        <v>223.5</v>
      </c>
      <c r="E46" s="3">
        <v>212.3</v>
      </c>
      <c r="F46" s="2">
        <v>150.2</v>
      </c>
      <c r="G46" s="4">
        <v>264.5</v>
      </c>
      <c r="H46" s="4">
        <v>244.4</v>
      </c>
      <c r="I46" s="4">
        <v>205.5</v>
      </c>
      <c r="J46" s="4">
        <v>239.3</v>
      </c>
      <c r="K46" s="4">
        <v>137.8</v>
      </c>
      <c r="L46" s="4">
        <v>265.2</v>
      </c>
      <c r="M46" s="4">
        <v>144</v>
      </c>
      <c r="N46" s="4">
        <v>220.6</v>
      </c>
      <c r="O46" s="4">
        <v>208.5</v>
      </c>
      <c r="P46" s="4">
        <v>222</v>
      </c>
      <c r="Q46" s="4">
        <v>252.7</v>
      </c>
      <c r="R46" s="4">
        <v>185.4</v>
      </c>
      <c r="S46" s="4">
        <v>246.4</v>
      </c>
      <c r="T46" s="4"/>
      <c r="U46" s="3">
        <f>AVERAGE(B46:S46)</f>
        <v>213.83333333333334</v>
      </c>
    </row>
    <row r="47" spans="1:21" ht="12.75">
      <c r="A47" s="2" t="s">
        <v>1</v>
      </c>
      <c r="B47" s="7">
        <v>237.6</v>
      </c>
      <c r="C47" s="7">
        <v>166.5</v>
      </c>
      <c r="D47" s="3">
        <v>281.8</v>
      </c>
      <c r="E47" s="3">
        <v>270.8</v>
      </c>
      <c r="F47" s="2">
        <v>201.1</v>
      </c>
      <c r="G47" s="4">
        <v>231</v>
      </c>
      <c r="H47" s="4">
        <v>256.9</v>
      </c>
      <c r="I47" s="4">
        <v>234.6</v>
      </c>
      <c r="J47" s="4">
        <v>291.7</v>
      </c>
      <c r="K47" s="4">
        <v>224.8</v>
      </c>
      <c r="L47" s="4">
        <v>253.2</v>
      </c>
      <c r="M47" s="4">
        <v>241.4</v>
      </c>
      <c r="N47" s="4">
        <v>286.6</v>
      </c>
      <c r="O47" s="4">
        <v>252.7</v>
      </c>
      <c r="P47" s="4">
        <v>262.2</v>
      </c>
      <c r="Q47" s="4">
        <v>251.8</v>
      </c>
      <c r="R47" s="4">
        <v>233.8</v>
      </c>
      <c r="S47" s="4">
        <v>253.4</v>
      </c>
      <c r="T47" s="4"/>
      <c r="U47" s="3">
        <f aca="true" t="shared" si="25" ref="U47:U52">AVERAGE(B47:S47)</f>
        <v>246.21666666666658</v>
      </c>
    </row>
    <row r="48" spans="1:21" ht="12.75">
      <c r="A48" s="2" t="s">
        <v>2</v>
      </c>
      <c r="B48" s="7">
        <v>219.5</v>
      </c>
      <c r="C48" s="7">
        <v>210.7</v>
      </c>
      <c r="D48" s="3">
        <v>299.8</v>
      </c>
      <c r="E48" s="3">
        <v>226.9</v>
      </c>
      <c r="F48" s="2">
        <v>213.3</v>
      </c>
      <c r="G48" s="4">
        <v>243.1</v>
      </c>
      <c r="H48" s="4">
        <v>169.7</v>
      </c>
      <c r="I48" s="4">
        <v>212.9</v>
      </c>
      <c r="J48" s="4">
        <v>205.5</v>
      </c>
      <c r="K48" s="4">
        <v>260.3</v>
      </c>
      <c r="L48" s="4">
        <v>216.6</v>
      </c>
      <c r="M48" s="4">
        <v>212.9</v>
      </c>
      <c r="N48" s="4">
        <v>227.1</v>
      </c>
      <c r="O48" s="4">
        <v>209.5</v>
      </c>
      <c r="P48" s="4">
        <v>223.6</v>
      </c>
      <c r="Q48" s="4">
        <v>239.6</v>
      </c>
      <c r="R48" s="4">
        <v>201.6</v>
      </c>
      <c r="S48" s="4">
        <v>201.4</v>
      </c>
      <c r="T48" s="4"/>
      <c r="U48" s="3">
        <f t="shared" si="25"/>
        <v>221.88888888888889</v>
      </c>
    </row>
    <row r="49" spans="1:21" ht="12.75">
      <c r="A49" s="2" t="s">
        <v>3</v>
      </c>
      <c r="B49" s="7">
        <v>149.3</v>
      </c>
      <c r="C49" s="7">
        <v>159.7</v>
      </c>
      <c r="D49" s="3">
        <v>253.9</v>
      </c>
      <c r="E49" s="3">
        <v>244.5</v>
      </c>
      <c r="F49" s="2">
        <v>168.4</v>
      </c>
      <c r="G49" s="4">
        <v>189.6</v>
      </c>
      <c r="H49" s="4">
        <v>226.9</v>
      </c>
      <c r="I49" s="4">
        <v>206.9</v>
      </c>
      <c r="J49" s="4">
        <v>155.9</v>
      </c>
      <c r="K49" s="4">
        <v>192.3</v>
      </c>
      <c r="L49" s="4">
        <v>153.2</v>
      </c>
      <c r="M49" s="4">
        <v>242.9</v>
      </c>
      <c r="N49" s="4">
        <v>220.2</v>
      </c>
      <c r="O49" s="4">
        <v>174.1</v>
      </c>
      <c r="P49" s="4">
        <v>212.7</v>
      </c>
      <c r="Q49" s="4">
        <v>191.8</v>
      </c>
      <c r="R49" s="4">
        <v>153.9</v>
      </c>
      <c r="S49" s="4">
        <v>201.7</v>
      </c>
      <c r="T49" s="4"/>
      <c r="U49" s="3">
        <f t="shared" si="25"/>
        <v>194.32777777777775</v>
      </c>
    </row>
    <row r="50" spans="1:21" ht="12.75">
      <c r="A50" s="2" t="s">
        <v>4</v>
      </c>
      <c r="B50" s="7">
        <v>127.9</v>
      </c>
      <c r="C50" s="7">
        <v>88.59999999999991</v>
      </c>
      <c r="D50" s="3">
        <v>121.9</v>
      </c>
      <c r="E50" s="3">
        <v>112.8</v>
      </c>
      <c r="F50" s="2">
        <v>122.3</v>
      </c>
      <c r="G50" s="4">
        <v>112.1</v>
      </c>
      <c r="H50" s="4">
        <v>100.2</v>
      </c>
      <c r="I50" s="4">
        <v>73.8</v>
      </c>
      <c r="J50" s="4">
        <v>77.6</v>
      </c>
      <c r="K50" s="4">
        <v>92</v>
      </c>
      <c r="L50" s="4">
        <v>151.8</v>
      </c>
      <c r="M50" s="4">
        <v>89.3</v>
      </c>
      <c r="N50" s="4">
        <v>118.6</v>
      </c>
      <c r="O50" s="4">
        <v>103.8</v>
      </c>
      <c r="P50" s="4">
        <v>145.8</v>
      </c>
      <c r="Q50" s="4">
        <v>84.1</v>
      </c>
      <c r="R50" s="4">
        <v>105.8</v>
      </c>
      <c r="S50" s="4">
        <v>141.1</v>
      </c>
      <c r="T50" s="4"/>
      <c r="U50" s="3">
        <f t="shared" si="25"/>
        <v>109.41666666666663</v>
      </c>
    </row>
    <row r="51" spans="1:21" ht="12.75">
      <c r="A51" s="2" t="s">
        <v>5</v>
      </c>
      <c r="B51" s="7">
        <v>29</v>
      </c>
      <c r="C51" s="7">
        <v>66.40000000000009</v>
      </c>
      <c r="D51" s="3">
        <v>50.7</v>
      </c>
      <c r="E51" s="3">
        <v>83.4</v>
      </c>
      <c r="F51" s="2">
        <v>46.5</v>
      </c>
      <c r="G51" s="4">
        <v>90.5</v>
      </c>
      <c r="H51" s="4">
        <v>64.6</v>
      </c>
      <c r="I51" s="4">
        <v>64.5</v>
      </c>
      <c r="J51" s="4">
        <v>61.3</v>
      </c>
      <c r="K51" s="4">
        <v>60.4</v>
      </c>
      <c r="L51" s="4">
        <v>43.8</v>
      </c>
      <c r="M51" s="4">
        <v>95.9</v>
      </c>
      <c r="N51" s="4">
        <v>11.6</v>
      </c>
      <c r="O51" s="4">
        <v>19.2</v>
      </c>
      <c r="P51" s="4">
        <v>53.2</v>
      </c>
      <c r="Q51" s="4">
        <v>92</v>
      </c>
      <c r="R51" s="4">
        <v>24</v>
      </c>
      <c r="S51" s="4">
        <v>48.9</v>
      </c>
      <c r="T51" s="4"/>
      <c r="U51" s="3">
        <f t="shared" si="25"/>
        <v>55.88333333333334</v>
      </c>
    </row>
    <row r="52" spans="1:21" ht="12.75">
      <c r="A52" s="2" t="s">
        <v>6</v>
      </c>
      <c r="B52" s="7">
        <v>6.599999999999909</v>
      </c>
      <c r="C52" s="7">
        <v>8</v>
      </c>
      <c r="D52" s="3">
        <v>15.8</v>
      </c>
      <c r="E52" s="3">
        <v>21</v>
      </c>
      <c r="F52" s="2">
        <v>18.2</v>
      </c>
      <c r="G52" s="4">
        <v>19.9</v>
      </c>
      <c r="H52" s="4">
        <v>36</v>
      </c>
      <c r="I52" s="4">
        <v>51.5</v>
      </c>
      <c r="J52" s="4">
        <v>37.8</v>
      </c>
      <c r="K52" s="4">
        <v>4</v>
      </c>
      <c r="L52" s="4">
        <v>7.6</v>
      </c>
      <c r="M52" s="4">
        <v>19.7</v>
      </c>
      <c r="N52" s="4">
        <v>19.6</v>
      </c>
      <c r="O52" s="4">
        <v>7.1</v>
      </c>
      <c r="P52" s="4">
        <v>7</v>
      </c>
      <c r="Q52" s="4">
        <v>18.7</v>
      </c>
      <c r="R52" s="4">
        <v>3.2</v>
      </c>
      <c r="S52" s="4">
        <v>24.3</v>
      </c>
      <c r="T52" s="4"/>
      <c r="U52" s="3">
        <f t="shared" si="25"/>
        <v>18.111111111111104</v>
      </c>
    </row>
    <row r="53" spans="4:21" ht="12.75">
      <c r="D53" s="3"/>
      <c r="E53" s="3"/>
      <c r="F53" s="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</row>
    <row r="54" spans="4:21" ht="12.75">
      <c r="D54" s="2"/>
      <c r="E54" s="2"/>
      <c r="F54" s="2"/>
      <c r="G54" s="2"/>
      <c r="H54" s="2"/>
      <c r="U54" s="2"/>
    </row>
    <row r="55" spans="4:21" ht="12.75">
      <c r="D55" s="2" t="s">
        <v>27</v>
      </c>
      <c r="E55" s="3"/>
      <c r="F55" s="3"/>
      <c r="G55" s="3"/>
      <c r="H55" s="3"/>
      <c r="U55" s="3"/>
    </row>
    <row r="56" spans="2:21" ht="12.75">
      <c r="B56" s="2" t="s">
        <v>19</v>
      </c>
      <c r="C56" s="2" t="s">
        <v>20</v>
      </c>
      <c r="D56" s="2" t="s">
        <v>21</v>
      </c>
      <c r="E56" s="2" t="s">
        <v>22</v>
      </c>
      <c r="F56" s="2" t="s">
        <v>23</v>
      </c>
      <c r="G56" s="2" t="s">
        <v>24</v>
      </c>
      <c r="H56" s="11" t="s">
        <v>25</v>
      </c>
      <c r="I56" s="10" t="s">
        <v>34</v>
      </c>
      <c r="J56" s="11" t="s">
        <v>35</v>
      </c>
      <c r="K56" s="11" t="s">
        <v>36</v>
      </c>
      <c r="L56" s="11" t="s">
        <v>39</v>
      </c>
      <c r="M56" s="11" t="s">
        <v>54</v>
      </c>
      <c r="N56" s="11" t="s">
        <v>58</v>
      </c>
      <c r="O56" s="11" t="s">
        <v>59</v>
      </c>
      <c r="P56" s="11" t="s">
        <v>63</v>
      </c>
      <c r="Q56" s="11" t="s">
        <v>64</v>
      </c>
      <c r="R56" s="11" t="s">
        <v>67</v>
      </c>
      <c r="S56" s="11" t="s">
        <v>69</v>
      </c>
      <c r="T56" s="11" t="s">
        <v>73</v>
      </c>
      <c r="U56" s="2" t="s">
        <v>0</v>
      </c>
    </row>
    <row r="57" spans="1:21" ht="12.75">
      <c r="A57" s="2" t="s">
        <v>7</v>
      </c>
      <c r="B57" s="7">
        <v>0</v>
      </c>
      <c r="C57" s="7">
        <v>1</v>
      </c>
      <c r="D57" s="2">
        <f aca="true" t="shared" si="26" ref="D57:N57">D41</f>
        <v>1.6</v>
      </c>
      <c r="E57" s="2">
        <f t="shared" si="26"/>
        <v>24.1</v>
      </c>
      <c r="F57" s="2">
        <f t="shared" si="26"/>
        <v>8.6</v>
      </c>
      <c r="G57" s="2">
        <f t="shared" si="26"/>
        <v>18.5</v>
      </c>
      <c r="H57" s="2">
        <f t="shared" si="26"/>
        <v>3.2</v>
      </c>
      <c r="I57" s="2">
        <f t="shared" si="26"/>
        <v>9.1</v>
      </c>
      <c r="J57" s="2">
        <f t="shared" si="26"/>
        <v>2.2</v>
      </c>
      <c r="K57" s="2">
        <f t="shared" si="26"/>
        <v>0.2</v>
      </c>
      <c r="L57" s="2">
        <f t="shared" si="26"/>
        <v>24.5</v>
      </c>
      <c r="M57" s="2">
        <f t="shared" si="26"/>
        <v>11.2</v>
      </c>
      <c r="N57" s="2">
        <f t="shared" si="26"/>
        <v>20.5</v>
      </c>
      <c r="O57" s="2">
        <v>9.1</v>
      </c>
      <c r="P57" s="2">
        <v>6.3</v>
      </c>
      <c r="Q57" s="2">
        <v>1.8</v>
      </c>
      <c r="R57" s="2">
        <v>5.1</v>
      </c>
      <c r="S57" s="2">
        <v>9.7</v>
      </c>
      <c r="T57" s="2">
        <v>19.5</v>
      </c>
      <c r="U57" s="3">
        <f>AVERAGE(B57:T57)</f>
        <v>9.273684210526318</v>
      </c>
    </row>
    <row r="58" spans="1:21" ht="12.75">
      <c r="A58" s="2" t="s">
        <v>8</v>
      </c>
      <c r="B58" s="4">
        <f>SUM(B41:B42)</f>
        <v>11.1</v>
      </c>
      <c r="C58" s="4">
        <f>SUM(C41:C42)</f>
        <v>6.2</v>
      </c>
      <c r="D58" s="4">
        <f aca="true" t="shared" si="27" ref="D58:I58">SUM(D41:D42)</f>
        <v>28.1</v>
      </c>
      <c r="E58" s="4">
        <f t="shared" si="27"/>
        <v>39.6</v>
      </c>
      <c r="F58" s="4">
        <f t="shared" si="27"/>
        <v>15.7</v>
      </c>
      <c r="G58" s="4">
        <f t="shared" si="27"/>
        <v>29.1</v>
      </c>
      <c r="H58" s="4">
        <f t="shared" si="27"/>
        <v>24.4</v>
      </c>
      <c r="I58" s="4">
        <f t="shared" si="27"/>
        <v>27.799999999999997</v>
      </c>
      <c r="J58" s="4">
        <f aca="true" t="shared" si="28" ref="J58:T58">SUM(J41:J42)</f>
        <v>8</v>
      </c>
      <c r="K58" s="4">
        <f t="shared" si="28"/>
        <v>13.799999999999999</v>
      </c>
      <c r="L58" s="4">
        <f t="shared" si="28"/>
        <v>50.8</v>
      </c>
      <c r="M58" s="4">
        <f t="shared" si="28"/>
        <v>22.6</v>
      </c>
      <c r="N58" s="4">
        <f t="shared" si="28"/>
        <v>37.7</v>
      </c>
      <c r="O58" s="4">
        <f t="shared" si="28"/>
        <v>21.5</v>
      </c>
      <c r="P58" s="4">
        <f t="shared" si="28"/>
        <v>47.599999999999994</v>
      </c>
      <c r="Q58" s="4">
        <f t="shared" si="28"/>
        <v>26.8</v>
      </c>
      <c r="R58" s="4">
        <f t="shared" si="28"/>
        <v>23.200000000000003</v>
      </c>
      <c r="S58" s="4">
        <f t="shared" si="28"/>
        <v>31.9</v>
      </c>
      <c r="T58" s="4">
        <f t="shared" si="28"/>
        <v>57.9</v>
      </c>
      <c r="U58" s="3">
        <f aca="true" t="shared" si="29" ref="U58:U68">AVERAGE(B58:R58)</f>
        <v>25.529411764705884</v>
      </c>
    </row>
    <row r="59" spans="1:21" ht="12.75">
      <c r="A59" s="2" t="s">
        <v>9</v>
      </c>
      <c r="B59" s="2">
        <f>SUM(B41:B43)</f>
        <v>71.2</v>
      </c>
      <c r="C59" s="2">
        <f>SUM(C41:C43)</f>
        <v>78.5</v>
      </c>
      <c r="D59" s="2">
        <f aca="true" t="shared" si="30" ref="D59:I59">SUM(D41:D43)</f>
        <v>47.400000000000006</v>
      </c>
      <c r="E59" s="2">
        <f t="shared" si="30"/>
        <v>106.30000000000001</v>
      </c>
      <c r="F59" s="2">
        <f t="shared" si="30"/>
        <v>79.8</v>
      </c>
      <c r="G59" s="2">
        <f t="shared" si="30"/>
        <v>78</v>
      </c>
      <c r="H59" s="2">
        <f t="shared" si="30"/>
        <v>87.69999999999999</v>
      </c>
      <c r="I59" s="2">
        <f t="shared" si="30"/>
        <v>101.1</v>
      </c>
      <c r="J59" s="2">
        <f aca="true" t="shared" si="31" ref="J59:S59">SUM(J41:J43)</f>
        <v>60.2</v>
      </c>
      <c r="K59" s="2">
        <f t="shared" si="31"/>
        <v>46.3</v>
      </c>
      <c r="L59" s="2">
        <f t="shared" si="31"/>
        <v>117.1</v>
      </c>
      <c r="M59" s="2">
        <f t="shared" si="31"/>
        <v>104.80000000000001</v>
      </c>
      <c r="N59" s="2">
        <f t="shared" si="31"/>
        <v>97.7</v>
      </c>
      <c r="O59" s="2">
        <f t="shared" si="31"/>
        <v>82.3</v>
      </c>
      <c r="P59" s="2">
        <f t="shared" si="31"/>
        <v>91.5</v>
      </c>
      <c r="Q59" s="2">
        <f t="shared" si="31"/>
        <v>99</v>
      </c>
      <c r="R59" s="2">
        <f t="shared" si="31"/>
        <v>46.900000000000006</v>
      </c>
      <c r="S59" s="2">
        <f t="shared" si="31"/>
        <v>89.8</v>
      </c>
      <c r="T59" s="2"/>
      <c r="U59" s="3">
        <f t="shared" si="29"/>
        <v>82.1058823529412</v>
      </c>
    </row>
    <row r="60" spans="1:21" ht="12.75">
      <c r="A60" s="2" t="s">
        <v>10</v>
      </c>
      <c r="B60" s="2">
        <f>SUM(B41:B44)</f>
        <v>130.4</v>
      </c>
      <c r="C60" s="2">
        <f>SUM(C41:C44)</f>
        <v>199.2</v>
      </c>
      <c r="D60" s="2">
        <f aca="true" t="shared" si="32" ref="D60:I60">SUM(D41:D44)</f>
        <v>162.60000000000002</v>
      </c>
      <c r="E60" s="2">
        <f t="shared" si="32"/>
        <v>235.10000000000002</v>
      </c>
      <c r="F60" s="2">
        <f t="shared" si="32"/>
        <v>215.5</v>
      </c>
      <c r="G60" s="2">
        <f t="shared" si="32"/>
        <v>184.3</v>
      </c>
      <c r="H60" s="2">
        <f t="shared" si="32"/>
        <v>223.29999999999998</v>
      </c>
      <c r="I60" s="2">
        <f t="shared" si="32"/>
        <v>185.39999999999998</v>
      </c>
      <c r="J60" s="2">
        <f aca="true" t="shared" si="33" ref="J60:S60">SUM(J41:J44)</f>
        <v>133.60000000000002</v>
      </c>
      <c r="K60" s="2">
        <f t="shared" si="33"/>
        <v>134.1</v>
      </c>
      <c r="L60" s="2">
        <f t="shared" si="33"/>
        <v>202.89999999999998</v>
      </c>
      <c r="M60" s="2">
        <f t="shared" si="33"/>
        <v>207.70000000000002</v>
      </c>
      <c r="N60" s="2">
        <f t="shared" si="33"/>
        <v>196.3</v>
      </c>
      <c r="O60" s="2">
        <f t="shared" si="33"/>
        <v>177</v>
      </c>
      <c r="P60" s="2">
        <f t="shared" si="33"/>
        <v>145.6</v>
      </c>
      <c r="Q60" s="2">
        <f t="shared" si="33"/>
        <v>177.4</v>
      </c>
      <c r="R60" s="2">
        <f t="shared" si="33"/>
        <v>139.9</v>
      </c>
      <c r="S60" s="2">
        <f t="shared" si="33"/>
        <v>188.89999999999998</v>
      </c>
      <c r="T60" s="2"/>
      <c r="U60" s="3">
        <f t="shared" si="29"/>
        <v>179.4294117647059</v>
      </c>
    </row>
    <row r="61" spans="1:21" ht="12.75">
      <c r="A61" s="2" t="s">
        <v>11</v>
      </c>
      <c r="B61" s="2">
        <f>SUM(B41:B45)</f>
        <v>261.1</v>
      </c>
      <c r="C61" s="2">
        <f>SUM(C41:C45)</f>
        <v>307.4</v>
      </c>
      <c r="D61" s="2">
        <f aca="true" t="shared" si="34" ref="D61:I61">SUM(D41:D45)</f>
        <v>331.20000000000005</v>
      </c>
      <c r="E61" s="2">
        <f t="shared" si="34"/>
        <v>351.40000000000003</v>
      </c>
      <c r="F61" s="2">
        <f t="shared" si="34"/>
        <v>371.1</v>
      </c>
      <c r="G61" s="2">
        <f t="shared" si="34"/>
        <v>265</v>
      </c>
      <c r="H61" s="2">
        <f t="shared" si="34"/>
        <v>372.6</v>
      </c>
      <c r="I61" s="2">
        <f t="shared" si="34"/>
        <v>323.9</v>
      </c>
      <c r="J61" s="2">
        <f aca="true" t="shared" si="35" ref="J61:S61">SUM(J41:J45)</f>
        <v>255.8</v>
      </c>
      <c r="K61" s="2">
        <f t="shared" si="35"/>
        <v>299.2</v>
      </c>
      <c r="L61" s="2">
        <f t="shared" si="35"/>
        <v>356.09999999999997</v>
      </c>
      <c r="M61" s="2">
        <f t="shared" si="35"/>
        <v>378.70000000000005</v>
      </c>
      <c r="N61" s="2">
        <f t="shared" si="35"/>
        <v>336.9</v>
      </c>
      <c r="O61" s="2">
        <f t="shared" si="35"/>
        <v>327.1</v>
      </c>
      <c r="P61" s="2">
        <f t="shared" si="35"/>
        <v>291</v>
      </c>
      <c r="Q61" s="2">
        <f t="shared" si="35"/>
        <v>342.9</v>
      </c>
      <c r="R61" s="2">
        <f t="shared" si="35"/>
        <v>285.70000000000005</v>
      </c>
      <c r="S61" s="2">
        <f t="shared" si="35"/>
        <v>306.09999999999997</v>
      </c>
      <c r="T61" s="2"/>
      <c r="U61" s="3">
        <f t="shared" si="29"/>
        <v>321.00588235294117</v>
      </c>
    </row>
    <row r="62" spans="1:21" ht="12.75">
      <c r="A62" s="2" t="s">
        <v>12</v>
      </c>
      <c r="B62" s="2">
        <f>SUM(B41:B46)</f>
        <v>502.20000000000005</v>
      </c>
      <c r="C62" s="2">
        <f>SUM(C41:C46)</f>
        <v>493</v>
      </c>
      <c r="D62" s="2">
        <f aca="true" t="shared" si="36" ref="D62:I62">SUM(D41:D46)</f>
        <v>554.7</v>
      </c>
      <c r="E62" s="2">
        <f t="shared" si="36"/>
        <v>563.7</v>
      </c>
      <c r="F62" s="2">
        <f t="shared" si="36"/>
        <v>521.3</v>
      </c>
      <c r="G62" s="2">
        <f t="shared" si="36"/>
        <v>529.5</v>
      </c>
      <c r="H62" s="2">
        <f t="shared" si="36"/>
        <v>617</v>
      </c>
      <c r="I62" s="2">
        <f t="shared" si="36"/>
        <v>529.4</v>
      </c>
      <c r="J62" s="2">
        <f aca="true" t="shared" si="37" ref="J62:Q62">SUM(J41:J46)</f>
        <v>495.1</v>
      </c>
      <c r="K62" s="2">
        <f t="shared" si="37"/>
        <v>437</v>
      </c>
      <c r="L62" s="2">
        <f t="shared" si="37"/>
        <v>621.3</v>
      </c>
      <c r="M62" s="2">
        <f t="shared" si="37"/>
        <v>522.7</v>
      </c>
      <c r="N62" s="2">
        <f t="shared" si="37"/>
        <v>557.5</v>
      </c>
      <c r="O62" s="2">
        <f t="shared" si="37"/>
        <v>535.6</v>
      </c>
      <c r="P62" s="2">
        <f t="shared" si="37"/>
        <v>513</v>
      </c>
      <c r="Q62" s="2">
        <f t="shared" si="37"/>
        <v>595.5999999999999</v>
      </c>
      <c r="R62" s="2">
        <f>SUM(R41:R46)</f>
        <v>471.1</v>
      </c>
      <c r="S62" s="2">
        <f>SUM(S41:S46)</f>
        <v>552.5</v>
      </c>
      <c r="T62" s="2"/>
      <c r="U62" s="3">
        <f t="shared" si="29"/>
        <v>532.9235294117648</v>
      </c>
    </row>
    <row r="63" spans="1:21" ht="12.75">
      <c r="A63" s="2" t="s">
        <v>1</v>
      </c>
      <c r="B63" s="2">
        <f>SUM(B41:B47)</f>
        <v>739.8000000000001</v>
      </c>
      <c r="C63" s="2">
        <f>SUM(C41:C47)</f>
        <v>659.5</v>
      </c>
      <c r="D63" s="2">
        <f aca="true" t="shared" si="38" ref="D63:I63">SUM(D41:D47)</f>
        <v>836.5</v>
      </c>
      <c r="E63" s="2">
        <f t="shared" si="38"/>
        <v>834.5</v>
      </c>
      <c r="F63" s="2">
        <f t="shared" si="38"/>
        <v>722.4</v>
      </c>
      <c r="G63" s="2">
        <f t="shared" si="38"/>
        <v>760.5</v>
      </c>
      <c r="H63" s="2">
        <f t="shared" si="38"/>
        <v>873.9</v>
      </c>
      <c r="I63" s="2">
        <f t="shared" si="38"/>
        <v>764</v>
      </c>
      <c r="J63" s="2">
        <f aca="true" t="shared" si="39" ref="J63:Q63">SUM(J41:J47)</f>
        <v>786.8</v>
      </c>
      <c r="K63" s="2">
        <f t="shared" si="39"/>
        <v>661.8</v>
      </c>
      <c r="L63" s="2">
        <f t="shared" si="39"/>
        <v>874.5</v>
      </c>
      <c r="M63" s="2">
        <f t="shared" si="39"/>
        <v>764.1</v>
      </c>
      <c r="N63" s="2">
        <f t="shared" si="39"/>
        <v>844.1</v>
      </c>
      <c r="O63" s="2">
        <f t="shared" si="39"/>
        <v>788.3</v>
      </c>
      <c r="P63" s="2">
        <f t="shared" si="39"/>
        <v>775.2</v>
      </c>
      <c r="Q63" s="2">
        <f t="shared" si="39"/>
        <v>847.3999999999999</v>
      </c>
      <c r="R63" s="2">
        <f>SUM(R41:R47)</f>
        <v>704.9000000000001</v>
      </c>
      <c r="S63" s="2">
        <f>SUM(S41:S47)</f>
        <v>805.9</v>
      </c>
      <c r="T63" s="2"/>
      <c r="U63" s="3">
        <f t="shared" si="29"/>
        <v>778.7176470588236</v>
      </c>
    </row>
    <row r="64" spans="1:21" ht="12.75">
      <c r="A64" s="2" t="s">
        <v>2</v>
      </c>
      <c r="B64" s="2">
        <f>SUM(B41:B48)</f>
        <v>959.3000000000001</v>
      </c>
      <c r="C64" s="2">
        <f>SUM(C41:C48)</f>
        <v>870.2</v>
      </c>
      <c r="D64" s="2">
        <f aca="true" t="shared" si="40" ref="D64:I64">SUM(D41:D48)</f>
        <v>1136.3</v>
      </c>
      <c r="E64" s="2">
        <f t="shared" si="40"/>
        <v>1061.4</v>
      </c>
      <c r="F64" s="2">
        <f t="shared" si="40"/>
        <v>935.7</v>
      </c>
      <c r="G64" s="2">
        <f t="shared" si="40"/>
        <v>1003.6</v>
      </c>
      <c r="H64" s="2">
        <f t="shared" si="40"/>
        <v>1043.6</v>
      </c>
      <c r="I64" s="2">
        <f t="shared" si="40"/>
        <v>976.9</v>
      </c>
      <c r="J64" s="2">
        <f aca="true" t="shared" si="41" ref="J64:S64">SUM(J41:J48)</f>
        <v>992.3</v>
      </c>
      <c r="K64" s="2">
        <f t="shared" si="41"/>
        <v>922.0999999999999</v>
      </c>
      <c r="L64" s="2">
        <f t="shared" si="41"/>
        <v>1091.1</v>
      </c>
      <c r="M64" s="2">
        <f t="shared" si="41"/>
        <v>977</v>
      </c>
      <c r="N64" s="2">
        <f t="shared" si="41"/>
        <v>1071.2</v>
      </c>
      <c r="O64" s="2">
        <f t="shared" si="41"/>
        <v>997.8</v>
      </c>
      <c r="P64" s="2">
        <f t="shared" si="41"/>
        <v>998.8000000000001</v>
      </c>
      <c r="Q64" s="2">
        <f t="shared" si="41"/>
        <v>1086.9999999999998</v>
      </c>
      <c r="R64" s="2">
        <f t="shared" si="41"/>
        <v>906.5000000000001</v>
      </c>
      <c r="S64" s="2">
        <f t="shared" si="41"/>
        <v>1007.3</v>
      </c>
      <c r="T64" s="2"/>
      <c r="U64" s="3">
        <f t="shared" si="29"/>
        <v>1001.8117647058823</v>
      </c>
    </row>
    <row r="65" spans="1:21" ht="12.75">
      <c r="A65" s="2" t="s">
        <v>3</v>
      </c>
      <c r="B65" s="2">
        <f>SUM(B41:B49)</f>
        <v>1108.6000000000001</v>
      </c>
      <c r="C65" s="2">
        <f>SUM(C41:C49)</f>
        <v>1029.9</v>
      </c>
      <c r="D65" s="2">
        <f aca="true" t="shared" si="42" ref="D65:I65">SUM(D41:D49)</f>
        <v>1390.2</v>
      </c>
      <c r="E65" s="2">
        <f t="shared" si="42"/>
        <v>1305.9</v>
      </c>
      <c r="F65" s="2">
        <f t="shared" si="42"/>
        <v>1104.1000000000001</v>
      </c>
      <c r="G65" s="2">
        <f t="shared" si="42"/>
        <v>1193.2</v>
      </c>
      <c r="H65" s="2">
        <f t="shared" si="42"/>
        <v>1270.5</v>
      </c>
      <c r="I65" s="2">
        <f t="shared" si="42"/>
        <v>1183.8</v>
      </c>
      <c r="J65" s="2">
        <f aca="true" t="shared" si="43" ref="J65:S65">SUM(J41:J49)</f>
        <v>1148.2</v>
      </c>
      <c r="K65" s="2">
        <f t="shared" si="43"/>
        <v>1114.3999999999999</v>
      </c>
      <c r="L65" s="2">
        <f t="shared" si="43"/>
        <v>1244.3</v>
      </c>
      <c r="M65" s="2">
        <f t="shared" si="43"/>
        <v>1219.9</v>
      </c>
      <c r="N65" s="2">
        <f t="shared" si="43"/>
        <v>1291.4</v>
      </c>
      <c r="O65" s="2">
        <f t="shared" si="43"/>
        <v>1171.8999999999999</v>
      </c>
      <c r="P65" s="2">
        <f t="shared" si="43"/>
        <v>1211.5</v>
      </c>
      <c r="Q65" s="2">
        <f t="shared" si="43"/>
        <v>1278.7999999999997</v>
      </c>
      <c r="R65" s="2">
        <f t="shared" si="43"/>
        <v>1060.4</v>
      </c>
      <c r="S65" s="2">
        <f t="shared" si="43"/>
        <v>1209</v>
      </c>
      <c r="T65" s="2"/>
      <c r="U65" s="3">
        <f t="shared" si="29"/>
        <v>1195.7058823529412</v>
      </c>
    </row>
    <row r="66" spans="1:21" ht="12.75">
      <c r="A66" s="2" t="s">
        <v>4</v>
      </c>
      <c r="B66" s="2">
        <f>SUM(B41:B50)</f>
        <v>1236.5000000000002</v>
      </c>
      <c r="C66" s="2">
        <f>SUM(C41:C50)</f>
        <v>1118.5</v>
      </c>
      <c r="D66" s="2">
        <f aca="true" t="shared" si="44" ref="D66:I66">SUM(D41:D50)</f>
        <v>1512.1000000000001</v>
      </c>
      <c r="E66" s="2">
        <f t="shared" si="44"/>
        <v>1418.7</v>
      </c>
      <c r="F66" s="2">
        <f t="shared" si="44"/>
        <v>1226.4</v>
      </c>
      <c r="G66" s="2">
        <f t="shared" si="44"/>
        <v>1305.3</v>
      </c>
      <c r="H66" s="2">
        <f t="shared" si="44"/>
        <v>1370.7</v>
      </c>
      <c r="I66" s="2">
        <f t="shared" si="44"/>
        <v>1257.6</v>
      </c>
      <c r="J66" s="2">
        <f aca="true" t="shared" si="45" ref="J66:S66">SUM(J41:J50)</f>
        <v>1225.8</v>
      </c>
      <c r="K66" s="2">
        <f t="shared" si="45"/>
        <v>1206.3999999999999</v>
      </c>
      <c r="L66" s="2">
        <f t="shared" si="45"/>
        <v>1396.1</v>
      </c>
      <c r="M66" s="2">
        <f t="shared" si="45"/>
        <v>1309.2</v>
      </c>
      <c r="N66" s="2">
        <f t="shared" si="45"/>
        <v>1410</v>
      </c>
      <c r="O66" s="2">
        <f t="shared" si="45"/>
        <v>1275.6999999999998</v>
      </c>
      <c r="P66" s="2">
        <f t="shared" si="45"/>
        <v>1357.3</v>
      </c>
      <c r="Q66" s="2">
        <f t="shared" si="45"/>
        <v>1362.8999999999996</v>
      </c>
      <c r="R66" s="2">
        <f t="shared" si="45"/>
        <v>1166.2</v>
      </c>
      <c r="S66" s="2">
        <f t="shared" si="45"/>
        <v>1350.1</v>
      </c>
      <c r="T66" s="2"/>
      <c r="U66" s="3">
        <f t="shared" si="29"/>
        <v>1303.258823529412</v>
      </c>
    </row>
    <row r="67" spans="1:21" ht="12.75">
      <c r="A67" s="2" t="s">
        <v>5</v>
      </c>
      <c r="B67" s="2">
        <f>SUM(B41:B51)</f>
        <v>1265.5000000000002</v>
      </c>
      <c r="C67" s="2">
        <f>SUM(C41:C51)</f>
        <v>1184.9</v>
      </c>
      <c r="D67" s="2">
        <f aca="true" t="shared" si="46" ref="D67:I67">SUM(D41:D51)</f>
        <v>1562.8000000000002</v>
      </c>
      <c r="E67" s="2">
        <f t="shared" si="46"/>
        <v>1502.1000000000001</v>
      </c>
      <c r="F67" s="2">
        <f t="shared" si="46"/>
        <v>1272.9</v>
      </c>
      <c r="G67" s="2">
        <f t="shared" si="46"/>
        <v>1395.8</v>
      </c>
      <c r="H67" s="2">
        <f t="shared" si="46"/>
        <v>1435.3</v>
      </c>
      <c r="I67" s="2">
        <f t="shared" si="46"/>
        <v>1322.1</v>
      </c>
      <c r="J67" s="2">
        <f aca="true" t="shared" si="47" ref="J67:S67">SUM(J41:J51)</f>
        <v>1287.1</v>
      </c>
      <c r="K67" s="2">
        <f t="shared" si="47"/>
        <v>1266.8</v>
      </c>
      <c r="L67" s="2">
        <f t="shared" si="47"/>
        <v>1439.8999999999999</v>
      </c>
      <c r="M67" s="2">
        <f t="shared" si="47"/>
        <v>1405.1000000000001</v>
      </c>
      <c r="N67" s="2">
        <f t="shared" si="47"/>
        <v>1421.6</v>
      </c>
      <c r="O67" s="2">
        <f t="shared" si="47"/>
        <v>1294.8999999999999</v>
      </c>
      <c r="P67" s="2">
        <f t="shared" si="47"/>
        <v>1410.5</v>
      </c>
      <c r="Q67" s="2">
        <f t="shared" si="47"/>
        <v>1454.8999999999996</v>
      </c>
      <c r="R67" s="2">
        <f t="shared" si="47"/>
        <v>1190.2</v>
      </c>
      <c r="S67" s="2">
        <f t="shared" si="47"/>
        <v>1399</v>
      </c>
      <c r="T67" s="2"/>
      <c r="U67" s="3">
        <f t="shared" si="29"/>
        <v>1359.552941176471</v>
      </c>
    </row>
    <row r="68" spans="1:21" ht="12.75">
      <c r="A68" s="2" t="s">
        <v>6</v>
      </c>
      <c r="B68" s="2">
        <f>SUM(B41:B52)</f>
        <v>1272.1000000000001</v>
      </c>
      <c r="C68" s="2">
        <f>SUM(C41:C52)</f>
        <v>1192.9</v>
      </c>
      <c r="D68" s="2">
        <f aca="true" t="shared" si="48" ref="D68:I68">SUM(D41:D52)</f>
        <v>1578.6000000000001</v>
      </c>
      <c r="E68" s="2">
        <f t="shared" si="48"/>
        <v>1523.1000000000001</v>
      </c>
      <c r="F68" s="2">
        <f t="shared" si="48"/>
        <v>1291.1000000000001</v>
      </c>
      <c r="G68" s="2">
        <f t="shared" si="48"/>
        <v>1415.7</v>
      </c>
      <c r="H68" s="2">
        <f t="shared" si="48"/>
        <v>1471.3</v>
      </c>
      <c r="I68" s="2">
        <f t="shared" si="48"/>
        <v>1373.6</v>
      </c>
      <c r="J68" s="2">
        <f aca="true" t="shared" si="49" ref="J68:S68">SUM(J41:J52)</f>
        <v>1324.8999999999999</v>
      </c>
      <c r="K68" s="2">
        <f t="shared" si="49"/>
        <v>1270.8</v>
      </c>
      <c r="L68" s="2">
        <f t="shared" si="49"/>
        <v>1447.4999999999998</v>
      </c>
      <c r="M68" s="2">
        <f t="shared" si="49"/>
        <v>1424.8000000000002</v>
      </c>
      <c r="N68" s="2">
        <f t="shared" si="49"/>
        <v>1441.1999999999998</v>
      </c>
      <c r="O68" s="2">
        <f t="shared" si="49"/>
        <v>1301.9999999999998</v>
      </c>
      <c r="P68" s="2">
        <f t="shared" si="49"/>
        <v>1417.5</v>
      </c>
      <c r="Q68" s="2">
        <f t="shared" si="49"/>
        <v>1473.5999999999997</v>
      </c>
      <c r="R68" s="2">
        <f t="shared" si="49"/>
        <v>1193.4</v>
      </c>
      <c r="S68" s="2">
        <f t="shared" si="49"/>
        <v>1423.3</v>
      </c>
      <c r="T68" s="2"/>
      <c r="U68" s="3">
        <f t="shared" si="29"/>
        <v>1377.3000000000002</v>
      </c>
    </row>
  </sheetData>
  <sheetProtection/>
  <printOptions gridLines="1"/>
  <pageMargins left="0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HortResearch</dc:creator>
  <cp:keywords/>
  <dc:description/>
  <cp:lastModifiedBy>hrmrha</cp:lastModifiedBy>
  <cp:lastPrinted>2013-09-02T05:10:20Z</cp:lastPrinted>
  <dcterms:created xsi:type="dcterms:W3CDTF">1999-10-07T04:03:24Z</dcterms:created>
  <dcterms:modified xsi:type="dcterms:W3CDTF">2013-09-02T05:12:12Z</dcterms:modified>
  <cp:category/>
  <cp:version/>
  <cp:contentType/>
  <cp:contentStatus/>
</cp:coreProperties>
</file>