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V:\DATABASE\ORCH2000\WEATHER\BlenMet\MWRC Website Data\ToGoToWebsite\"/>
    </mc:Choice>
  </mc:AlternateContent>
  <bookViews>
    <workbookView xWindow="0" yWindow="0" windowWidth="28800" windowHeight="11760"/>
  </bookViews>
  <sheets>
    <sheet name="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13" i="1" l="1"/>
  <c r="K513" i="1"/>
  <c r="J513" i="1"/>
  <c r="I513" i="1"/>
  <c r="H513" i="1"/>
  <c r="G513" i="1"/>
  <c r="F513" i="1"/>
  <c r="E513" i="1"/>
  <c r="L512" i="1"/>
  <c r="K512" i="1"/>
  <c r="J512" i="1"/>
  <c r="I512" i="1"/>
  <c r="G512" i="1"/>
  <c r="F512" i="1"/>
  <c r="E512" i="1"/>
  <c r="L511" i="1"/>
  <c r="K511" i="1"/>
  <c r="J511" i="1"/>
  <c r="D511" i="1"/>
  <c r="L510" i="1"/>
  <c r="K510" i="1"/>
  <c r="J510" i="1"/>
  <c r="I510" i="1"/>
  <c r="H510" i="1"/>
  <c r="G510" i="1"/>
  <c r="F510" i="1"/>
  <c r="E510" i="1"/>
  <c r="C514" i="1" s="1"/>
  <c r="M508" i="1"/>
  <c r="M507" i="1"/>
  <c r="M506" i="1"/>
  <c r="M505" i="1"/>
  <c r="M504" i="1"/>
  <c r="M503" i="1"/>
  <c r="M502" i="1"/>
  <c r="M501" i="1"/>
  <c r="M500" i="1"/>
  <c r="M499" i="1"/>
  <c r="M498" i="1"/>
  <c r="M497" i="1"/>
  <c r="M496" i="1"/>
  <c r="M495" i="1"/>
  <c r="M494" i="1"/>
  <c r="M493" i="1"/>
  <c r="M492" i="1"/>
  <c r="M491" i="1"/>
  <c r="M490" i="1"/>
  <c r="M489" i="1"/>
  <c r="M488" i="1"/>
  <c r="M487" i="1"/>
  <c r="M486" i="1"/>
  <c r="M485" i="1"/>
  <c r="M484" i="1"/>
  <c r="M483" i="1"/>
  <c r="M482" i="1"/>
  <c r="M481" i="1"/>
  <c r="M480" i="1"/>
  <c r="M479" i="1"/>
  <c r="M510" i="1" s="1"/>
  <c r="M478" i="1"/>
  <c r="M513" i="1" s="1"/>
  <c r="M511" i="1" l="1"/>
  <c r="M512" i="1"/>
  <c r="L470" i="1"/>
  <c r="K470" i="1"/>
  <c r="J470" i="1"/>
  <c r="I470" i="1"/>
  <c r="H470" i="1"/>
  <c r="G470" i="1"/>
  <c r="F470" i="1"/>
  <c r="E470" i="1"/>
  <c r="L469" i="1"/>
  <c r="K469" i="1"/>
  <c r="J469" i="1"/>
  <c r="I469" i="1"/>
  <c r="G469" i="1"/>
  <c r="F469" i="1"/>
  <c r="E469" i="1"/>
  <c r="L468" i="1"/>
  <c r="K468" i="1"/>
  <c r="J468" i="1"/>
  <c r="D468" i="1"/>
  <c r="L467" i="1"/>
  <c r="K467" i="1"/>
  <c r="J467" i="1"/>
  <c r="I467" i="1"/>
  <c r="H467" i="1"/>
  <c r="G467" i="1"/>
  <c r="F467" i="1"/>
  <c r="E467" i="1"/>
  <c r="C471" i="1" s="1"/>
  <c r="M465" i="1"/>
  <c r="M464" i="1"/>
  <c r="M463" i="1"/>
  <c r="M462" i="1"/>
  <c r="M461" i="1"/>
  <c r="M460" i="1"/>
  <c r="M459" i="1"/>
  <c r="M458" i="1"/>
  <c r="M457" i="1"/>
  <c r="M456" i="1"/>
  <c r="M455" i="1"/>
  <c r="M454" i="1"/>
  <c r="M453" i="1"/>
  <c r="M452" i="1"/>
  <c r="M451" i="1"/>
  <c r="M450" i="1"/>
  <c r="M449" i="1"/>
  <c r="M448" i="1"/>
  <c r="M447" i="1"/>
  <c r="M446" i="1"/>
  <c r="M445" i="1"/>
  <c r="M444" i="1"/>
  <c r="M443" i="1"/>
  <c r="M442" i="1"/>
  <c r="M441" i="1"/>
  <c r="M440" i="1"/>
  <c r="M439" i="1"/>
  <c r="M438" i="1"/>
  <c r="M437" i="1"/>
  <c r="M436" i="1"/>
  <c r="M470" i="1" s="1"/>
  <c r="M467" i="1" l="1"/>
  <c r="M468" i="1"/>
  <c r="M469" i="1"/>
  <c r="C429" i="1"/>
  <c r="L428" i="1"/>
  <c r="K428" i="1"/>
  <c r="J428" i="1"/>
  <c r="I428" i="1"/>
  <c r="H428" i="1"/>
  <c r="G428" i="1"/>
  <c r="F428" i="1"/>
  <c r="E428" i="1"/>
  <c r="L427" i="1"/>
  <c r="K427" i="1"/>
  <c r="J427" i="1"/>
  <c r="I427" i="1"/>
  <c r="G427" i="1"/>
  <c r="F427" i="1"/>
  <c r="E427" i="1"/>
  <c r="L426" i="1"/>
  <c r="K426" i="1"/>
  <c r="J426" i="1"/>
  <c r="D426" i="1"/>
  <c r="L425" i="1"/>
  <c r="K425" i="1"/>
  <c r="J425" i="1"/>
  <c r="I425" i="1"/>
  <c r="H425" i="1"/>
  <c r="G425" i="1"/>
  <c r="F425" i="1"/>
  <c r="E425" i="1"/>
  <c r="M423" i="1"/>
  <c r="M422" i="1"/>
  <c r="M421" i="1"/>
  <c r="M420" i="1"/>
  <c r="M419" i="1"/>
  <c r="M418" i="1"/>
  <c r="M417" i="1"/>
  <c r="M416" i="1"/>
  <c r="M415" i="1"/>
  <c r="M414" i="1"/>
  <c r="M413" i="1"/>
  <c r="M412" i="1"/>
  <c r="M411" i="1"/>
  <c r="M410" i="1"/>
  <c r="M409" i="1"/>
  <c r="M408" i="1"/>
  <c r="M407" i="1"/>
  <c r="M406" i="1"/>
  <c r="M405" i="1"/>
  <c r="M404" i="1"/>
  <c r="M403" i="1"/>
  <c r="M402" i="1"/>
  <c r="M401" i="1"/>
  <c r="M400" i="1"/>
  <c r="M399" i="1"/>
  <c r="M398" i="1"/>
  <c r="M397" i="1"/>
  <c r="M426" i="1" s="1"/>
  <c r="M396" i="1"/>
  <c r="M395" i="1"/>
  <c r="M425" i="1" s="1"/>
  <c r="M394" i="1"/>
  <c r="M393" i="1"/>
  <c r="M427" i="1" l="1"/>
  <c r="M428" i="1"/>
  <c r="L385" i="1"/>
  <c r="K385" i="1"/>
  <c r="J385" i="1"/>
  <c r="I385" i="1"/>
  <c r="H385" i="1"/>
  <c r="G385" i="1"/>
  <c r="F385" i="1"/>
  <c r="E385" i="1"/>
  <c r="L384" i="1"/>
  <c r="K384" i="1"/>
  <c r="J384" i="1"/>
  <c r="I384" i="1"/>
  <c r="G384" i="1"/>
  <c r="F384" i="1"/>
  <c r="E384" i="1"/>
  <c r="L383" i="1"/>
  <c r="K383" i="1"/>
  <c r="J383" i="1"/>
  <c r="D383" i="1"/>
  <c r="L382" i="1"/>
  <c r="K382" i="1"/>
  <c r="J382" i="1"/>
  <c r="I382" i="1"/>
  <c r="H382" i="1"/>
  <c r="G382" i="1"/>
  <c r="F382" i="1"/>
  <c r="E382" i="1"/>
  <c r="C386" i="1" s="1"/>
  <c r="M380" i="1"/>
  <c r="M379" i="1"/>
  <c r="M378" i="1"/>
  <c r="M377" i="1"/>
  <c r="M376" i="1"/>
  <c r="M375" i="1"/>
  <c r="M374" i="1"/>
  <c r="M373" i="1"/>
  <c r="M372" i="1"/>
  <c r="M371" i="1"/>
  <c r="M370" i="1"/>
  <c r="M369" i="1"/>
  <c r="M368" i="1"/>
  <c r="M367" i="1"/>
  <c r="M366" i="1"/>
  <c r="M365" i="1"/>
  <c r="M364" i="1"/>
  <c r="M363" i="1"/>
  <c r="M362" i="1"/>
  <c r="M361" i="1"/>
  <c r="M360" i="1"/>
  <c r="M359" i="1"/>
  <c r="M358" i="1"/>
  <c r="M357" i="1"/>
  <c r="M356" i="1"/>
  <c r="M355" i="1"/>
  <c r="M354" i="1"/>
  <c r="M353" i="1"/>
  <c r="M382" i="1" s="1"/>
  <c r="M352" i="1"/>
  <c r="M351" i="1"/>
  <c r="M385" i="1" s="1"/>
  <c r="M383" i="1" l="1"/>
  <c r="M384" i="1"/>
  <c r="L343" i="1"/>
  <c r="K343" i="1"/>
  <c r="J343" i="1"/>
  <c r="I343" i="1"/>
  <c r="H343" i="1"/>
  <c r="G343" i="1"/>
  <c r="F343" i="1"/>
  <c r="E343" i="1"/>
  <c r="L342" i="1"/>
  <c r="K342" i="1"/>
  <c r="J342" i="1"/>
  <c r="I342" i="1"/>
  <c r="G342" i="1"/>
  <c r="F342" i="1"/>
  <c r="E342" i="1"/>
  <c r="L341" i="1"/>
  <c r="K341" i="1"/>
  <c r="J341" i="1"/>
  <c r="D341" i="1"/>
  <c r="L340" i="1"/>
  <c r="K340" i="1"/>
  <c r="J340" i="1"/>
  <c r="I340" i="1"/>
  <c r="H340" i="1"/>
  <c r="G340" i="1"/>
  <c r="F340" i="1"/>
  <c r="E340" i="1"/>
  <c r="C344" i="1" s="1"/>
  <c r="M338" i="1"/>
  <c r="M337" i="1"/>
  <c r="M336" i="1"/>
  <c r="M335" i="1"/>
  <c r="M334" i="1"/>
  <c r="M333" i="1"/>
  <c r="M332" i="1"/>
  <c r="M331" i="1"/>
  <c r="M330" i="1"/>
  <c r="M329" i="1"/>
  <c r="M328" i="1"/>
  <c r="M327" i="1"/>
  <c r="M326" i="1"/>
  <c r="M325" i="1"/>
  <c r="M324" i="1"/>
  <c r="M323" i="1"/>
  <c r="M322" i="1"/>
  <c r="M321" i="1"/>
  <c r="M320" i="1"/>
  <c r="M319" i="1"/>
  <c r="M318" i="1"/>
  <c r="M317" i="1"/>
  <c r="M316" i="1"/>
  <c r="M315" i="1"/>
  <c r="M314" i="1"/>
  <c r="M313" i="1"/>
  <c r="M312" i="1"/>
  <c r="M311" i="1"/>
  <c r="M340" i="1" s="1"/>
  <c r="M310" i="1"/>
  <c r="M309" i="1"/>
  <c r="M308" i="1"/>
  <c r="M341" i="1" s="1"/>
  <c r="M342" i="1" l="1"/>
  <c r="M343" i="1"/>
  <c r="M257" i="1"/>
  <c r="L257" i="1"/>
  <c r="K257" i="1"/>
  <c r="J257" i="1"/>
  <c r="I257" i="1"/>
  <c r="H257" i="1"/>
  <c r="G257" i="1"/>
  <c r="F257" i="1"/>
  <c r="E257" i="1"/>
  <c r="M256" i="1"/>
  <c r="L256" i="1"/>
  <c r="K256" i="1"/>
  <c r="J256" i="1"/>
  <c r="I256" i="1"/>
  <c r="G256" i="1"/>
  <c r="F256" i="1"/>
  <c r="E256" i="1"/>
  <c r="M255" i="1"/>
  <c r="L255" i="1"/>
  <c r="K255" i="1"/>
  <c r="J255" i="1"/>
  <c r="D255" i="1"/>
  <c r="M254" i="1"/>
  <c r="L254" i="1"/>
  <c r="K254" i="1"/>
  <c r="J254" i="1"/>
  <c r="I254" i="1"/>
  <c r="H254" i="1"/>
  <c r="G254" i="1"/>
  <c r="F254" i="1"/>
  <c r="E254" i="1"/>
  <c r="C258" i="1" s="1"/>
  <c r="L215" i="1" l="1"/>
  <c r="K215" i="1"/>
  <c r="J215" i="1"/>
  <c r="I215" i="1"/>
  <c r="H215" i="1"/>
  <c r="G215" i="1"/>
  <c r="F215" i="1"/>
  <c r="E215" i="1"/>
  <c r="L214" i="1"/>
  <c r="K214" i="1"/>
  <c r="J214" i="1"/>
  <c r="I214" i="1"/>
  <c r="G214" i="1"/>
  <c r="F214" i="1"/>
  <c r="E214" i="1"/>
  <c r="L213" i="1"/>
  <c r="K213" i="1"/>
  <c r="J213" i="1"/>
  <c r="D213" i="1"/>
  <c r="L212" i="1"/>
  <c r="K212" i="1"/>
  <c r="J212" i="1"/>
  <c r="I212" i="1"/>
  <c r="H212" i="1"/>
  <c r="G212" i="1"/>
  <c r="F212" i="1"/>
  <c r="E212" i="1"/>
  <c r="C216" i="1" s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212" i="1" s="1"/>
  <c r="M182" i="1"/>
  <c r="M181" i="1"/>
  <c r="M180" i="1"/>
  <c r="M215" i="1" s="1"/>
  <c r="M213" i="1" l="1"/>
  <c r="M214" i="1"/>
  <c r="L172" i="1"/>
  <c r="K172" i="1"/>
  <c r="J172" i="1"/>
  <c r="I172" i="1"/>
  <c r="H172" i="1"/>
  <c r="G172" i="1"/>
  <c r="F172" i="1"/>
  <c r="E172" i="1"/>
  <c r="L171" i="1"/>
  <c r="K171" i="1"/>
  <c r="J171" i="1"/>
  <c r="I171" i="1"/>
  <c r="G171" i="1"/>
  <c r="F171" i="1"/>
  <c r="E171" i="1"/>
  <c r="L170" i="1"/>
  <c r="K170" i="1"/>
  <c r="J170" i="1"/>
  <c r="D170" i="1"/>
  <c r="L169" i="1"/>
  <c r="K169" i="1"/>
  <c r="J169" i="1"/>
  <c r="I169" i="1"/>
  <c r="H169" i="1"/>
  <c r="G169" i="1"/>
  <c r="F169" i="1"/>
  <c r="E169" i="1"/>
  <c r="C173" i="1" s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69" i="1" s="1"/>
  <c r="M139" i="1"/>
  <c r="M138" i="1"/>
  <c r="M172" i="1" s="1"/>
  <c r="L130" i="1"/>
  <c r="K130" i="1"/>
  <c r="J130" i="1"/>
  <c r="I130" i="1"/>
  <c r="H130" i="1"/>
  <c r="G130" i="1"/>
  <c r="F130" i="1"/>
  <c r="E130" i="1"/>
  <c r="L129" i="1"/>
  <c r="K129" i="1"/>
  <c r="J129" i="1"/>
  <c r="I129" i="1"/>
  <c r="G129" i="1"/>
  <c r="F129" i="1"/>
  <c r="E129" i="1"/>
  <c r="L128" i="1"/>
  <c r="K128" i="1"/>
  <c r="J128" i="1"/>
  <c r="D128" i="1"/>
  <c r="L127" i="1"/>
  <c r="K127" i="1"/>
  <c r="J127" i="1"/>
  <c r="I127" i="1"/>
  <c r="H127" i="1"/>
  <c r="G127" i="1"/>
  <c r="F127" i="1"/>
  <c r="E127" i="1"/>
  <c r="C131" i="1" s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127" i="1" s="1"/>
  <c r="M96" i="1"/>
  <c r="M95" i="1"/>
  <c r="M170" i="1" l="1"/>
  <c r="M171" i="1"/>
  <c r="M129" i="1"/>
  <c r="M130" i="1"/>
  <c r="M128" i="1"/>
  <c r="L87" i="1"/>
  <c r="K87" i="1"/>
  <c r="J87" i="1"/>
  <c r="I87" i="1"/>
  <c r="H87" i="1"/>
  <c r="G87" i="1"/>
  <c r="F87" i="1"/>
  <c r="E87" i="1"/>
  <c r="L86" i="1"/>
  <c r="K86" i="1"/>
  <c r="J86" i="1"/>
  <c r="I86" i="1"/>
  <c r="G86" i="1"/>
  <c r="F86" i="1"/>
  <c r="E86" i="1"/>
  <c r="L85" i="1"/>
  <c r="K85" i="1"/>
  <c r="J85" i="1"/>
  <c r="D85" i="1"/>
  <c r="L84" i="1"/>
  <c r="K84" i="1"/>
  <c r="J84" i="1"/>
  <c r="I84" i="1"/>
  <c r="H84" i="1"/>
  <c r="G84" i="1"/>
  <c r="F84" i="1"/>
  <c r="E84" i="1"/>
  <c r="C88" i="1" s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87" i="1" l="1"/>
  <c r="M86" i="1"/>
  <c r="M84" i="1"/>
  <c r="M85" i="1"/>
  <c r="L46" i="1"/>
  <c r="K46" i="1"/>
  <c r="J46" i="1"/>
  <c r="I46" i="1"/>
  <c r="H46" i="1"/>
  <c r="G46" i="1"/>
  <c r="F46" i="1"/>
  <c r="E46" i="1"/>
  <c r="L45" i="1"/>
  <c r="K45" i="1"/>
  <c r="J45" i="1"/>
  <c r="I45" i="1"/>
  <c r="G45" i="1"/>
  <c r="F45" i="1"/>
  <c r="E45" i="1"/>
  <c r="L44" i="1"/>
  <c r="K44" i="1"/>
  <c r="J44" i="1"/>
  <c r="D44" i="1"/>
  <c r="L43" i="1"/>
  <c r="K43" i="1"/>
  <c r="J43" i="1"/>
  <c r="I43" i="1"/>
  <c r="H43" i="1"/>
  <c r="G43" i="1"/>
  <c r="F43" i="1"/>
  <c r="E43" i="1"/>
  <c r="C47" i="1" s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43" i="1" s="1"/>
  <c r="M13" i="1"/>
  <c r="M12" i="1"/>
  <c r="M11" i="1"/>
  <c r="M44" i="1" l="1"/>
  <c r="M45" i="1"/>
  <c r="M46" i="1"/>
</calcChain>
</file>

<file path=xl/sharedStrings.xml><?xml version="1.0" encoding="utf-8"?>
<sst xmlns="http://schemas.openxmlformats.org/spreadsheetml/2006/main" count="455" uniqueCount="33">
  <si>
    <t>Delegat Dashwood weather station - Redwood Pass Road Seddon</t>
  </si>
  <si>
    <t>Weather Station Daily Climate Summary at 9am</t>
  </si>
  <si>
    <t>Air temperature, solar energy, wind speed and wind direction are recorded at a height of approximately 2 metres</t>
  </si>
  <si>
    <t>Wind speed and direction on the previous Dashwood station was at a height of 10 metres</t>
  </si>
  <si>
    <t>Delegat Dashwood Weather Station</t>
  </si>
  <si>
    <t>Day</t>
  </si>
  <si>
    <t>Month</t>
  </si>
  <si>
    <t>Year</t>
  </si>
  <si>
    <t>Total Rain</t>
  </si>
  <si>
    <t>Max</t>
  </si>
  <si>
    <t>Min</t>
  </si>
  <si>
    <t>Mean</t>
  </si>
  <si>
    <t>Min Grass</t>
  </si>
  <si>
    <t>9am Soil</t>
  </si>
  <si>
    <t>Total</t>
  </si>
  <si>
    <t>Growing</t>
  </si>
  <si>
    <t>Temp</t>
  </si>
  <si>
    <t>RH</t>
  </si>
  <si>
    <t>Solar Energy</t>
  </si>
  <si>
    <t>Windrun</t>
  </si>
  <si>
    <t>Penman ET</t>
  </si>
  <si>
    <t>Degree</t>
  </si>
  <si>
    <t>mm</t>
  </si>
  <si>
    <t>°C</t>
  </si>
  <si>
    <t>%</t>
  </si>
  <si>
    <t>mj/m2</t>
  </si>
  <si>
    <t>km</t>
  </si>
  <si>
    <t>Days&gt;10</t>
  </si>
  <si>
    <t>Average Monthly</t>
  </si>
  <si>
    <t>Total Monthly</t>
  </si>
  <si>
    <t>Maximum Monthly</t>
  </si>
  <si>
    <t>Minimum Monthly</t>
  </si>
  <si>
    <t>Avg Monthly Temp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</si>
</sst>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.0_)"/>
  </numFmts>
  <fonts count="13" x14ac:knownFonts="1">
    <font>
      <sz val="11"/>
      <color theme="1"/>
      <name val="Calibri"/>
      <family val="2"/>
      <scheme val="minor"/>
    </font>
    <font>
      <b/>
      <sz val="10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</font>
    <font>
      <b/>
      <sz val="10.5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.5"/>
      <color theme="1"/>
      <name val="Courier New"/>
      <family val="3"/>
    </font>
    <font>
      <b/>
      <sz val="10.5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164" fontId="1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left"/>
    </xf>
    <xf numFmtId="164" fontId="3" fillId="0" borderId="0" xfId="0" applyNumberFormat="1" applyFont="1" applyAlignment="1">
      <alignment horizontal="left"/>
    </xf>
    <xf numFmtId="164" fontId="3" fillId="0" borderId="0" xfId="0" applyNumberFormat="1" applyFont="1" applyFill="1" applyAlignment="1">
      <alignment horizontal="left"/>
    </xf>
    <xf numFmtId="165" fontId="3" fillId="0" borderId="0" xfId="0" applyNumberFormat="1" applyFont="1" applyFill="1"/>
    <xf numFmtId="0" fontId="3" fillId="0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166" fontId="1" fillId="0" borderId="0" xfId="0" applyNumberFormat="1" applyFont="1" applyAlignment="1" applyProtection="1">
      <alignment horizontal="left"/>
    </xf>
    <xf numFmtId="164" fontId="1" fillId="0" borderId="0" xfId="0" applyNumberFormat="1" applyFont="1" applyAlignment="1" applyProtection="1">
      <alignment horizontal="left"/>
    </xf>
    <xf numFmtId="164" fontId="1" fillId="0" borderId="0" xfId="0" applyNumberFormat="1" applyFont="1" applyFill="1" applyAlignment="1" applyProtection="1">
      <alignment horizontal="left"/>
    </xf>
    <xf numFmtId="165" fontId="3" fillId="0" borderId="0" xfId="0" applyNumberFormat="1" applyFont="1" applyFill="1" applyAlignment="1">
      <alignment horizontal="left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164" fontId="5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66" fontId="2" fillId="0" borderId="0" xfId="0" applyNumberFormat="1" applyFont="1" applyAlignment="1" applyProtection="1">
      <alignment horizontal="left"/>
    </xf>
    <xf numFmtId="164" fontId="2" fillId="0" borderId="0" xfId="0" applyNumberFormat="1" applyFont="1" applyAlignment="1" applyProtection="1">
      <alignment horizontal="left"/>
    </xf>
    <xf numFmtId="164" fontId="2" fillId="0" borderId="0" xfId="0" applyNumberFormat="1" applyFont="1" applyFill="1" applyAlignment="1" applyProtection="1">
      <alignment horizontal="left"/>
    </xf>
    <xf numFmtId="0" fontId="3" fillId="0" borderId="0" xfId="0" applyFont="1" applyAlignment="1">
      <alignment horizontal="left" vertical="center"/>
    </xf>
    <xf numFmtId="1" fontId="3" fillId="0" borderId="0" xfId="0" applyNumberFormat="1" applyFont="1" applyAlignment="1">
      <alignment horizontal="left"/>
    </xf>
    <xf numFmtId="164" fontId="3" fillId="0" borderId="0" xfId="0" applyNumberFormat="1" applyFont="1"/>
    <xf numFmtId="164" fontId="3" fillId="0" borderId="0" xfId="0" applyNumberFormat="1" applyFont="1" applyFill="1"/>
    <xf numFmtId="164" fontId="4" fillId="0" borderId="0" xfId="0" applyNumberFormat="1" applyFont="1" applyAlignment="1">
      <alignment horizontal="left"/>
    </xf>
    <xf numFmtId="0" fontId="4" fillId="0" borderId="0" xfId="0" applyFont="1"/>
    <xf numFmtId="0" fontId="7" fillId="0" borderId="0" xfId="0" applyFont="1" applyAlignment="1">
      <alignment horizontal="left"/>
    </xf>
    <xf numFmtId="164" fontId="7" fillId="0" borderId="0" xfId="0" applyNumberFormat="1" applyFont="1" applyAlignment="1">
      <alignment horizontal="left"/>
    </xf>
    <xf numFmtId="164" fontId="7" fillId="0" borderId="0" xfId="0" applyNumberFormat="1" applyFont="1" applyFill="1" applyAlignment="1">
      <alignment horizontal="left"/>
    </xf>
    <xf numFmtId="165" fontId="6" fillId="0" borderId="0" xfId="0" applyNumberFormat="1" applyFont="1" applyFill="1"/>
    <xf numFmtId="0" fontId="7" fillId="0" borderId="0" xfId="0" applyFont="1" applyFill="1" applyAlignment="1">
      <alignment horizontal="left"/>
    </xf>
    <xf numFmtId="0" fontId="8" fillId="0" borderId="0" xfId="0" applyFont="1" applyAlignment="1">
      <alignment horizontal="left"/>
    </xf>
    <xf numFmtId="166" fontId="8" fillId="0" borderId="0" xfId="0" applyNumberFormat="1" applyFont="1" applyAlignment="1" applyProtection="1">
      <alignment horizontal="left"/>
    </xf>
    <xf numFmtId="164" fontId="8" fillId="0" borderId="0" xfId="0" applyNumberFormat="1" applyFont="1" applyAlignment="1" applyProtection="1">
      <alignment horizontal="left"/>
    </xf>
    <xf numFmtId="164" fontId="8" fillId="0" borderId="0" xfId="0" applyNumberFormat="1" applyFont="1" applyFill="1" applyAlignment="1" applyProtection="1">
      <alignment horizontal="left"/>
    </xf>
    <xf numFmtId="165" fontId="6" fillId="0" borderId="0" xfId="0" applyNumberFormat="1" applyFont="1" applyFill="1" applyAlignment="1">
      <alignment horizontal="left"/>
    </xf>
    <xf numFmtId="164" fontId="8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164" fontId="10" fillId="0" borderId="0" xfId="0" applyNumberFormat="1" applyFont="1" applyAlignment="1">
      <alignment horizontal="left"/>
    </xf>
    <xf numFmtId="164" fontId="6" fillId="0" borderId="0" xfId="0" applyNumberFormat="1" applyFont="1" applyAlignment="1">
      <alignment horizontal="left"/>
    </xf>
    <xf numFmtId="164" fontId="11" fillId="0" borderId="0" xfId="0" applyNumberFormat="1" applyFont="1" applyAlignment="1">
      <alignment horizontal="left"/>
    </xf>
    <xf numFmtId="164" fontId="6" fillId="0" borderId="0" xfId="0" applyNumberFormat="1" applyFont="1"/>
    <xf numFmtId="164" fontId="6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11" fillId="0" borderId="0" xfId="0" applyFont="1" applyAlignment="1">
      <alignment horizontal="left"/>
    </xf>
    <xf numFmtId="166" fontId="11" fillId="0" borderId="0" xfId="0" applyNumberFormat="1" applyFont="1" applyAlignment="1" applyProtection="1">
      <alignment horizontal="left"/>
    </xf>
    <xf numFmtId="164" fontId="11" fillId="0" borderId="0" xfId="0" applyNumberFormat="1" applyFont="1" applyAlignment="1" applyProtection="1">
      <alignment horizontal="left"/>
    </xf>
    <xf numFmtId="164" fontId="11" fillId="0" borderId="0" xfId="0" applyNumberFormat="1" applyFont="1" applyFill="1" applyAlignment="1" applyProtection="1">
      <alignment horizontal="left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164" fontId="12" fillId="0" borderId="0" xfId="0" applyNumberFormat="1" applyFont="1" applyAlignment="1">
      <alignment horizontal="left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1"/>
  <sheetViews>
    <sheetView tabSelected="1" zoomScaleNormal="100" workbookViewId="0"/>
  </sheetViews>
  <sheetFormatPr defaultColWidth="9.1796875" defaultRowHeight="14.5" x14ac:dyDescent="0.35"/>
  <cols>
    <col min="1" max="9" width="9.26953125" style="3" bestFit="1" customWidth="1"/>
    <col min="10" max="10" width="10.453125" style="3" customWidth="1"/>
    <col min="11" max="11" width="9.453125" style="3" bestFit="1" customWidth="1"/>
    <col min="12" max="12" width="9.54296875" style="3" customWidth="1"/>
    <col min="13" max="13" width="9.26953125" style="3" bestFit="1" customWidth="1"/>
    <col min="14" max="16384" width="9.1796875" style="3"/>
  </cols>
  <sheetData>
    <row r="1" spans="1:13" x14ac:dyDescent="0.35">
      <c r="A1" s="3" t="s">
        <v>0</v>
      </c>
    </row>
    <row r="3" spans="1:13" x14ac:dyDescent="0.35">
      <c r="A3" s="3" t="s">
        <v>1</v>
      </c>
    </row>
    <row r="4" spans="1:13" x14ac:dyDescent="0.35">
      <c r="A4" s="3" t="s">
        <v>2</v>
      </c>
    </row>
    <row r="5" spans="1:13" x14ac:dyDescent="0.35">
      <c r="A5" s="4" t="s">
        <v>3</v>
      </c>
    </row>
    <row r="7" spans="1:13" x14ac:dyDescent="0.35">
      <c r="A7" s="4" t="s">
        <v>4</v>
      </c>
      <c r="B7" s="4"/>
      <c r="C7" s="4"/>
      <c r="D7" s="5"/>
      <c r="E7" s="5"/>
      <c r="F7" s="5"/>
      <c r="G7" s="5"/>
      <c r="H7" s="6"/>
      <c r="I7" s="5"/>
      <c r="J7" s="7"/>
      <c r="K7" s="5"/>
      <c r="L7" s="5"/>
      <c r="M7" s="2"/>
    </row>
    <row r="8" spans="1:13" ht="12" customHeight="1" x14ac:dyDescent="0.35">
      <c r="A8" s="4" t="s">
        <v>5</v>
      </c>
      <c r="B8" s="4" t="s">
        <v>6</v>
      </c>
      <c r="C8" s="4" t="s">
        <v>7</v>
      </c>
      <c r="D8" s="5" t="s">
        <v>8</v>
      </c>
      <c r="E8" s="5" t="s">
        <v>9</v>
      </c>
      <c r="F8" s="5" t="s">
        <v>10</v>
      </c>
      <c r="G8" s="5" t="s">
        <v>11</v>
      </c>
      <c r="H8" s="6" t="s">
        <v>12</v>
      </c>
      <c r="I8" s="4" t="s">
        <v>13</v>
      </c>
      <c r="J8" s="8" t="s">
        <v>14</v>
      </c>
      <c r="K8" s="5" t="s">
        <v>14</v>
      </c>
      <c r="L8" s="5" t="s">
        <v>14</v>
      </c>
      <c r="M8" s="9" t="s">
        <v>15</v>
      </c>
    </row>
    <row r="9" spans="1:13" ht="12" customHeight="1" x14ac:dyDescent="0.35">
      <c r="A9" s="4"/>
      <c r="B9" s="4"/>
      <c r="C9" s="4"/>
      <c r="D9" s="5"/>
      <c r="E9" s="5" t="s">
        <v>16</v>
      </c>
      <c r="F9" s="5" t="s">
        <v>16</v>
      </c>
      <c r="G9" s="5" t="s">
        <v>17</v>
      </c>
      <c r="H9" s="6" t="s">
        <v>16</v>
      </c>
      <c r="I9" s="4" t="s">
        <v>16</v>
      </c>
      <c r="J9" s="8" t="s">
        <v>18</v>
      </c>
      <c r="K9" s="5" t="s">
        <v>19</v>
      </c>
      <c r="L9" s="5" t="s">
        <v>20</v>
      </c>
      <c r="M9" s="9" t="s">
        <v>21</v>
      </c>
    </row>
    <row r="10" spans="1:13" ht="12" customHeight="1" x14ac:dyDescent="0.35">
      <c r="A10" s="4"/>
      <c r="B10" s="4"/>
      <c r="C10" s="4"/>
      <c r="D10" s="5" t="s">
        <v>22</v>
      </c>
      <c r="E10" s="5" t="s">
        <v>23</v>
      </c>
      <c r="F10" s="5" t="s">
        <v>23</v>
      </c>
      <c r="G10" s="5" t="s">
        <v>24</v>
      </c>
      <c r="H10" s="6" t="s">
        <v>23</v>
      </c>
      <c r="I10" s="4" t="s">
        <v>23</v>
      </c>
      <c r="J10" s="8" t="s">
        <v>25</v>
      </c>
      <c r="K10" s="5" t="s">
        <v>26</v>
      </c>
      <c r="L10" s="5" t="s">
        <v>22</v>
      </c>
      <c r="M10" s="9" t="s">
        <v>27</v>
      </c>
    </row>
    <row r="11" spans="1:13" ht="12" customHeight="1" x14ac:dyDescent="0.35">
      <c r="A11" s="10">
        <v>1</v>
      </c>
      <c r="B11" s="4">
        <v>1</v>
      </c>
      <c r="C11" s="4">
        <v>2020</v>
      </c>
      <c r="D11" s="5">
        <v>0</v>
      </c>
      <c r="E11" s="5">
        <v>23.09</v>
      </c>
      <c r="F11" s="5">
        <v>12.12</v>
      </c>
      <c r="G11" s="5">
        <v>61.2</v>
      </c>
      <c r="H11" s="5">
        <v>14.02</v>
      </c>
      <c r="I11" s="5">
        <v>19.41</v>
      </c>
      <c r="J11" s="5">
        <v>21.05</v>
      </c>
      <c r="K11" s="5">
        <v>143.80000000000001</v>
      </c>
      <c r="L11" s="5">
        <v>3.6160000000000001</v>
      </c>
      <c r="M11" s="2">
        <f t="shared" ref="M11:M41" si="0">IF((E11+F11)/2-10&lt;=0,0,(E11+F11)/2-10)</f>
        <v>7.6050000000000004</v>
      </c>
    </row>
    <row r="12" spans="1:13" ht="12" customHeight="1" x14ac:dyDescent="0.35">
      <c r="A12" s="10">
        <v>2</v>
      </c>
      <c r="B12" s="4">
        <v>1</v>
      </c>
      <c r="C12" s="4">
        <v>2020</v>
      </c>
      <c r="D12" s="5">
        <v>0</v>
      </c>
      <c r="E12" s="5">
        <v>26.55</v>
      </c>
      <c r="F12" s="5">
        <v>9.93</v>
      </c>
      <c r="G12" s="5">
        <v>91.5</v>
      </c>
      <c r="H12" s="5">
        <v>11</v>
      </c>
      <c r="I12" s="5">
        <v>18.97</v>
      </c>
      <c r="J12" s="5">
        <v>16.3</v>
      </c>
      <c r="K12" s="5">
        <v>155.69999999999999</v>
      </c>
      <c r="L12" s="5">
        <v>3.2749999999999999</v>
      </c>
      <c r="M12" s="2">
        <f t="shared" si="0"/>
        <v>8.240000000000002</v>
      </c>
    </row>
    <row r="13" spans="1:13" ht="12" customHeight="1" x14ac:dyDescent="0.35">
      <c r="A13" s="10">
        <v>3</v>
      </c>
      <c r="B13" s="4">
        <v>1</v>
      </c>
      <c r="C13" s="4">
        <v>2020</v>
      </c>
      <c r="D13" s="5">
        <v>2</v>
      </c>
      <c r="E13" s="5">
        <v>18.54</v>
      </c>
      <c r="F13" s="5">
        <v>13.54</v>
      </c>
      <c r="G13" s="5">
        <v>73.400000000000006</v>
      </c>
      <c r="H13" s="5">
        <v>14.06</v>
      </c>
      <c r="I13" s="5">
        <v>19.239999999999998</v>
      </c>
      <c r="J13" s="5">
        <v>12.13</v>
      </c>
      <c r="K13" s="5">
        <v>99.5</v>
      </c>
      <c r="L13" s="5">
        <v>1.875</v>
      </c>
      <c r="M13" s="2">
        <f t="shared" si="0"/>
        <v>6.0399999999999991</v>
      </c>
    </row>
    <row r="14" spans="1:13" ht="12" customHeight="1" x14ac:dyDescent="0.35">
      <c r="A14" s="10">
        <v>4</v>
      </c>
      <c r="B14" s="4">
        <v>1</v>
      </c>
      <c r="C14" s="4">
        <v>2020</v>
      </c>
      <c r="D14" s="5">
        <v>0</v>
      </c>
      <c r="E14" s="5">
        <v>16.27</v>
      </c>
      <c r="F14" s="5">
        <v>8.26</v>
      </c>
      <c r="G14" s="5">
        <v>54.99</v>
      </c>
      <c r="H14" s="5">
        <v>9.4499999999999993</v>
      </c>
      <c r="I14" s="5">
        <v>18.010000000000002</v>
      </c>
      <c r="J14" s="5">
        <v>16.54</v>
      </c>
      <c r="K14" s="5">
        <v>127.9</v>
      </c>
      <c r="L14" s="5">
        <v>2.653</v>
      </c>
      <c r="M14" s="2">
        <f t="shared" si="0"/>
        <v>2.2650000000000006</v>
      </c>
    </row>
    <row r="15" spans="1:13" ht="12" customHeight="1" x14ac:dyDescent="0.35">
      <c r="A15" s="10">
        <v>5</v>
      </c>
      <c r="B15" s="4">
        <v>1</v>
      </c>
      <c r="C15" s="4">
        <v>2020</v>
      </c>
      <c r="D15" s="5">
        <v>0</v>
      </c>
      <c r="E15" s="5">
        <v>19.510000000000002</v>
      </c>
      <c r="F15" s="5">
        <v>9.91</v>
      </c>
      <c r="G15" s="5">
        <v>34.729999999999997</v>
      </c>
      <c r="H15" s="5">
        <v>10.94</v>
      </c>
      <c r="I15" s="5">
        <v>17.670000000000002</v>
      </c>
      <c r="J15" s="5">
        <v>13.72</v>
      </c>
      <c r="K15" s="5">
        <v>311.8</v>
      </c>
      <c r="L15" s="5">
        <v>3.3090000000000002</v>
      </c>
      <c r="M15" s="2">
        <f t="shared" si="0"/>
        <v>4.7100000000000009</v>
      </c>
    </row>
    <row r="16" spans="1:13" ht="12" customHeight="1" x14ac:dyDescent="0.35">
      <c r="A16" s="10">
        <v>6</v>
      </c>
      <c r="B16" s="4">
        <v>1</v>
      </c>
      <c r="C16" s="4">
        <v>2020</v>
      </c>
      <c r="D16" s="5">
        <v>0</v>
      </c>
      <c r="E16" s="5">
        <v>22.12</v>
      </c>
      <c r="F16" s="5">
        <v>7.15</v>
      </c>
      <c r="G16" s="5">
        <v>43.42</v>
      </c>
      <c r="H16" s="5">
        <v>7.21</v>
      </c>
      <c r="I16" s="5">
        <v>16.63</v>
      </c>
      <c r="J16" s="5">
        <v>32.49</v>
      </c>
      <c r="K16" s="5">
        <v>227.7</v>
      </c>
      <c r="L16" s="5">
        <v>6.0190000000000001</v>
      </c>
      <c r="M16" s="2">
        <f t="shared" si="0"/>
        <v>4.6350000000000016</v>
      </c>
    </row>
    <row r="17" spans="1:13" ht="12" customHeight="1" x14ac:dyDescent="0.35">
      <c r="A17" s="10">
        <v>7</v>
      </c>
      <c r="B17" s="4">
        <v>1</v>
      </c>
      <c r="C17" s="4">
        <v>2020</v>
      </c>
      <c r="D17" s="5">
        <v>3.8</v>
      </c>
      <c r="E17" s="5">
        <v>18.89</v>
      </c>
      <c r="F17" s="5">
        <v>5.0309999999999997</v>
      </c>
      <c r="G17" s="5">
        <v>66.260000000000005</v>
      </c>
      <c r="H17" s="5">
        <v>6.1239999999999997</v>
      </c>
      <c r="I17" s="5">
        <v>17.079999999999998</v>
      </c>
      <c r="J17" s="5">
        <v>17.649999999999999</v>
      </c>
      <c r="K17" s="5">
        <v>144.30000000000001</v>
      </c>
      <c r="L17" s="5">
        <v>2.8079999999999998</v>
      </c>
      <c r="M17" s="2">
        <f t="shared" si="0"/>
        <v>1.9604999999999997</v>
      </c>
    </row>
    <row r="18" spans="1:13" ht="12" customHeight="1" x14ac:dyDescent="0.35">
      <c r="A18" s="10">
        <v>8</v>
      </c>
      <c r="B18" s="4">
        <v>1</v>
      </c>
      <c r="C18" s="4">
        <v>2020</v>
      </c>
      <c r="D18" s="5">
        <v>0</v>
      </c>
      <c r="E18" s="5">
        <v>17.920000000000002</v>
      </c>
      <c r="F18" s="5">
        <v>10.32</v>
      </c>
      <c r="G18" s="5">
        <v>54.99</v>
      </c>
      <c r="H18" s="5">
        <v>11.84</v>
      </c>
      <c r="I18" s="5">
        <v>17.05</v>
      </c>
      <c r="J18" s="5">
        <v>14.22</v>
      </c>
      <c r="K18" s="5">
        <v>80</v>
      </c>
      <c r="L18" s="5">
        <v>2.2919999999999998</v>
      </c>
      <c r="M18" s="2">
        <f t="shared" si="0"/>
        <v>4.120000000000001</v>
      </c>
    </row>
    <row r="19" spans="1:13" ht="12" customHeight="1" x14ac:dyDescent="0.35">
      <c r="A19" s="10">
        <v>9</v>
      </c>
      <c r="B19" s="4">
        <v>1</v>
      </c>
      <c r="C19" s="4">
        <v>2020</v>
      </c>
      <c r="D19" s="5">
        <v>0</v>
      </c>
      <c r="E19" s="5">
        <v>21.24</v>
      </c>
      <c r="F19" s="5">
        <v>6.5549999999999997</v>
      </c>
      <c r="G19" s="5">
        <v>67.180000000000007</v>
      </c>
      <c r="H19" s="5">
        <v>7.14</v>
      </c>
      <c r="I19" s="5">
        <v>16.27</v>
      </c>
      <c r="J19" s="5">
        <v>27.13</v>
      </c>
      <c r="K19" s="5">
        <v>128.1</v>
      </c>
      <c r="L19" s="5">
        <v>4.43</v>
      </c>
      <c r="M19" s="2">
        <f t="shared" si="0"/>
        <v>3.8974999999999991</v>
      </c>
    </row>
    <row r="20" spans="1:13" ht="12" customHeight="1" x14ac:dyDescent="0.35">
      <c r="A20" s="10">
        <v>10</v>
      </c>
      <c r="B20" s="4">
        <v>1</v>
      </c>
      <c r="C20" s="4">
        <v>2020</v>
      </c>
      <c r="D20" s="5">
        <v>0</v>
      </c>
      <c r="E20" s="5">
        <v>20.53</v>
      </c>
      <c r="F20" s="5">
        <v>9.8000000000000007</v>
      </c>
      <c r="G20" s="5">
        <v>53.02</v>
      </c>
      <c r="H20" s="5">
        <v>10.17</v>
      </c>
      <c r="I20" s="5">
        <v>17.649999999999999</v>
      </c>
      <c r="J20" s="5">
        <v>24.34</v>
      </c>
      <c r="K20" s="5">
        <v>149.4</v>
      </c>
      <c r="L20" s="5">
        <v>3.8039999999999998</v>
      </c>
      <c r="M20" s="2">
        <f t="shared" si="0"/>
        <v>5.1650000000000009</v>
      </c>
    </row>
    <row r="21" spans="1:13" ht="12" customHeight="1" x14ac:dyDescent="0.35">
      <c r="A21" s="10">
        <v>11</v>
      </c>
      <c r="B21" s="4">
        <v>1</v>
      </c>
      <c r="C21" s="4">
        <v>2020</v>
      </c>
      <c r="D21" s="5">
        <v>0</v>
      </c>
      <c r="E21" s="5">
        <v>26.84</v>
      </c>
      <c r="F21" s="5">
        <v>10.01</v>
      </c>
      <c r="G21" s="5">
        <v>52.69</v>
      </c>
      <c r="H21" s="5">
        <v>11.26</v>
      </c>
      <c r="I21" s="5">
        <v>17.940000000000001</v>
      </c>
      <c r="J21" s="5">
        <v>25.3</v>
      </c>
      <c r="K21" s="5">
        <v>329.2</v>
      </c>
      <c r="L21" s="5">
        <v>5.4809999999999999</v>
      </c>
      <c r="M21" s="2">
        <f t="shared" si="0"/>
        <v>8.4250000000000007</v>
      </c>
    </row>
    <row r="22" spans="1:13" ht="12" customHeight="1" x14ac:dyDescent="0.35">
      <c r="A22" s="10">
        <v>12</v>
      </c>
      <c r="B22" s="4">
        <v>1</v>
      </c>
      <c r="C22" s="4">
        <v>2020</v>
      </c>
      <c r="D22" s="5">
        <v>0</v>
      </c>
      <c r="E22" s="5">
        <v>24.52</v>
      </c>
      <c r="F22" s="5">
        <v>15.85</v>
      </c>
      <c r="G22" s="5">
        <v>64.900000000000006</v>
      </c>
      <c r="H22" s="5">
        <v>13.3</v>
      </c>
      <c r="I22" s="5">
        <v>18.43</v>
      </c>
      <c r="J22" s="5">
        <v>23.71</v>
      </c>
      <c r="K22" s="5">
        <v>308.89999999999998</v>
      </c>
      <c r="L22" s="5">
        <v>4.5830000000000002</v>
      </c>
      <c r="M22" s="2">
        <f t="shared" si="0"/>
        <v>10.184999999999999</v>
      </c>
    </row>
    <row r="23" spans="1:13" ht="12" customHeight="1" x14ac:dyDescent="0.35">
      <c r="A23" s="10">
        <v>13</v>
      </c>
      <c r="B23" s="4">
        <v>1</v>
      </c>
      <c r="C23" s="4">
        <v>2020</v>
      </c>
      <c r="D23" s="5">
        <v>0.4</v>
      </c>
      <c r="E23" s="5">
        <v>17.54</v>
      </c>
      <c r="F23" s="5">
        <v>13.39</v>
      </c>
      <c r="G23" s="5">
        <v>62.8</v>
      </c>
      <c r="H23" s="5">
        <v>14.07</v>
      </c>
      <c r="I23" s="5">
        <v>19.41</v>
      </c>
      <c r="J23" s="5">
        <v>12.47</v>
      </c>
      <c r="K23" s="5">
        <v>208.7</v>
      </c>
      <c r="L23" s="5">
        <v>2.4809999999999999</v>
      </c>
      <c r="M23" s="2">
        <f t="shared" si="0"/>
        <v>5.4649999999999999</v>
      </c>
    </row>
    <row r="24" spans="1:13" ht="12" customHeight="1" x14ac:dyDescent="0.35">
      <c r="A24" s="10">
        <v>14</v>
      </c>
      <c r="B24" s="4">
        <v>1</v>
      </c>
      <c r="C24" s="4">
        <v>2020</v>
      </c>
      <c r="D24" s="5">
        <v>0</v>
      </c>
      <c r="E24" s="5">
        <v>17.86</v>
      </c>
      <c r="F24" s="5">
        <v>4.7110000000000003</v>
      </c>
      <c r="G24" s="5">
        <v>58.37</v>
      </c>
      <c r="H24" s="5">
        <v>6.024</v>
      </c>
      <c r="I24" s="5">
        <v>16.98</v>
      </c>
      <c r="J24" s="5">
        <v>12.99</v>
      </c>
      <c r="K24" s="5">
        <v>120.8</v>
      </c>
      <c r="L24" s="5">
        <v>2.2170000000000001</v>
      </c>
      <c r="M24" s="2">
        <f t="shared" si="0"/>
        <v>1.285499999999999</v>
      </c>
    </row>
    <row r="25" spans="1:13" ht="12" customHeight="1" x14ac:dyDescent="0.35">
      <c r="A25" s="10">
        <v>15</v>
      </c>
      <c r="B25" s="4">
        <v>1</v>
      </c>
      <c r="C25" s="4">
        <v>2020</v>
      </c>
      <c r="D25" s="5">
        <v>0</v>
      </c>
      <c r="E25" s="5">
        <v>17.88</v>
      </c>
      <c r="F25" s="5">
        <v>9.1999999999999993</v>
      </c>
      <c r="G25" s="5">
        <v>61.26</v>
      </c>
      <c r="H25" s="5">
        <v>9.76</v>
      </c>
      <c r="I25" s="5">
        <v>16.91</v>
      </c>
      <c r="J25" s="5">
        <v>21.76</v>
      </c>
      <c r="K25" s="5">
        <v>239.9</v>
      </c>
      <c r="L25" s="5">
        <v>3.68</v>
      </c>
      <c r="M25" s="2">
        <f t="shared" si="0"/>
        <v>3.5399999999999991</v>
      </c>
    </row>
    <row r="26" spans="1:13" ht="12" customHeight="1" x14ac:dyDescent="0.35">
      <c r="A26" s="10">
        <v>16</v>
      </c>
      <c r="B26" s="4">
        <v>1</v>
      </c>
      <c r="C26" s="4">
        <v>2020</v>
      </c>
      <c r="D26" s="5">
        <v>0</v>
      </c>
      <c r="E26" s="5">
        <v>18.07</v>
      </c>
      <c r="F26" s="5">
        <v>12.23</v>
      </c>
      <c r="G26" s="5">
        <v>50.18</v>
      </c>
      <c r="H26" s="5">
        <v>12.7</v>
      </c>
      <c r="I26" s="5">
        <v>17.46</v>
      </c>
      <c r="J26" s="5">
        <v>26.08</v>
      </c>
      <c r="K26" s="5">
        <v>144.9</v>
      </c>
      <c r="L26" s="5">
        <v>3.964</v>
      </c>
      <c r="M26" s="2">
        <f t="shared" si="0"/>
        <v>5.15</v>
      </c>
    </row>
    <row r="27" spans="1:13" ht="12" customHeight="1" x14ac:dyDescent="0.35">
      <c r="A27" s="10">
        <v>17</v>
      </c>
      <c r="B27" s="4">
        <v>1</v>
      </c>
      <c r="C27" s="4">
        <v>2020</v>
      </c>
      <c r="D27" s="5">
        <v>0</v>
      </c>
      <c r="E27" s="5">
        <v>18.920000000000002</v>
      </c>
      <c r="F27" s="5">
        <v>7.68</v>
      </c>
      <c r="G27" s="5">
        <v>52.42</v>
      </c>
      <c r="H27" s="5">
        <v>8.98</v>
      </c>
      <c r="I27" s="5">
        <v>17.98</v>
      </c>
      <c r="J27" s="5">
        <v>26.13</v>
      </c>
      <c r="K27" s="5">
        <v>132.5</v>
      </c>
      <c r="L27" s="5">
        <v>4.0679999999999996</v>
      </c>
      <c r="M27" s="2">
        <f t="shared" si="0"/>
        <v>3.3000000000000007</v>
      </c>
    </row>
    <row r="28" spans="1:13" ht="12" customHeight="1" x14ac:dyDescent="0.35">
      <c r="A28" s="10">
        <v>18</v>
      </c>
      <c r="B28" s="4">
        <v>1</v>
      </c>
      <c r="C28" s="4">
        <v>2020</v>
      </c>
      <c r="D28" s="5">
        <v>0</v>
      </c>
      <c r="E28" s="5">
        <v>19.329999999999998</v>
      </c>
      <c r="F28" s="5">
        <v>5.8070000000000004</v>
      </c>
      <c r="G28" s="5">
        <v>60.15</v>
      </c>
      <c r="H28" s="5">
        <v>6.2149999999999999</v>
      </c>
      <c r="I28" s="5">
        <v>17.62</v>
      </c>
      <c r="J28" s="5">
        <v>30.43</v>
      </c>
      <c r="K28" s="5">
        <v>146.4</v>
      </c>
      <c r="L28" s="5">
        <v>4.6909999999999998</v>
      </c>
      <c r="M28" s="2">
        <f t="shared" si="0"/>
        <v>2.5685000000000002</v>
      </c>
    </row>
    <row r="29" spans="1:13" ht="12" customHeight="1" x14ac:dyDescent="0.35">
      <c r="A29" s="10">
        <v>19</v>
      </c>
      <c r="B29" s="4">
        <v>1</v>
      </c>
      <c r="C29" s="4">
        <v>2020</v>
      </c>
      <c r="D29" s="5">
        <v>0</v>
      </c>
      <c r="E29" s="5">
        <v>22.11</v>
      </c>
      <c r="F29" s="5">
        <v>9.91</v>
      </c>
      <c r="G29" s="5">
        <v>67.36</v>
      </c>
      <c r="H29" s="5">
        <v>11.22</v>
      </c>
      <c r="I29" s="5">
        <v>18.73</v>
      </c>
      <c r="J29" s="5">
        <v>26.54</v>
      </c>
      <c r="K29" s="5">
        <v>147.30000000000001</v>
      </c>
      <c r="L29" s="5">
        <v>4.3049999999999997</v>
      </c>
      <c r="M29" s="2">
        <f t="shared" si="0"/>
        <v>6.009999999999998</v>
      </c>
    </row>
    <row r="30" spans="1:13" ht="12" customHeight="1" x14ac:dyDescent="0.35">
      <c r="A30" s="10">
        <v>20</v>
      </c>
      <c r="B30" s="4">
        <v>1</v>
      </c>
      <c r="C30" s="4">
        <v>2020</v>
      </c>
      <c r="D30" s="5">
        <v>0</v>
      </c>
      <c r="E30" s="5">
        <v>21.93</v>
      </c>
      <c r="F30" s="5">
        <v>13.64</v>
      </c>
      <c r="G30" s="5">
        <v>69.52</v>
      </c>
      <c r="H30" s="5">
        <v>14.35</v>
      </c>
      <c r="I30" s="5">
        <v>19.91</v>
      </c>
      <c r="J30" s="5">
        <v>25.36</v>
      </c>
      <c r="K30" s="5">
        <v>123.6</v>
      </c>
      <c r="L30" s="5">
        <v>4.1539999999999999</v>
      </c>
      <c r="M30" s="2">
        <f t="shared" si="0"/>
        <v>7.7850000000000001</v>
      </c>
    </row>
    <row r="31" spans="1:13" ht="12" customHeight="1" x14ac:dyDescent="0.35">
      <c r="A31" s="10">
        <v>21</v>
      </c>
      <c r="B31" s="4">
        <v>1</v>
      </c>
      <c r="C31" s="4">
        <v>2020</v>
      </c>
      <c r="D31" s="5">
        <v>0</v>
      </c>
      <c r="E31" s="5">
        <v>22.07</v>
      </c>
      <c r="F31" s="5">
        <v>12.05</v>
      </c>
      <c r="G31" s="5">
        <v>64.19</v>
      </c>
      <c r="H31" s="5">
        <v>12.7</v>
      </c>
      <c r="I31" s="5">
        <v>20.11</v>
      </c>
      <c r="J31" s="5">
        <v>24.74</v>
      </c>
      <c r="K31" s="5">
        <v>122</v>
      </c>
      <c r="L31" s="5">
        <v>4.0519999999999996</v>
      </c>
      <c r="M31" s="2">
        <f t="shared" si="0"/>
        <v>7.0600000000000023</v>
      </c>
    </row>
    <row r="32" spans="1:13" ht="12" customHeight="1" x14ac:dyDescent="0.35">
      <c r="A32" s="10">
        <v>22</v>
      </c>
      <c r="B32" s="4">
        <v>1</v>
      </c>
      <c r="C32" s="4">
        <v>2020</v>
      </c>
      <c r="D32" s="5">
        <v>0</v>
      </c>
      <c r="E32" s="5">
        <v>24.07</v>
      </c>
      <c r="F32" s="5">
        <v>11.15</v>
      </c>
      <c r="G32" s="5">
        <v>64.2</v>
      </c>
      <c r="H32" s="5">
        <v>12.35</v>
      </c>
      <c r="I32" s="5">
        <v>19.920000000000002</v>
      </c>
      <c r="J32" s="5">
        <v>22.91</v>
      </c>
      <c r="K32" s="5">
        <v>163.80000000000001</v>
      </c>
      <c r="L32" s="5">
        <v>4.1239999999999997</v>
      </c>
      <c r="M32" s="2">
        <f t="shared" si="0"/>
        <v>7.6099999999999994</v>
      </c>
    </row>
    <row r="33" spans="1:13" ht="12" customHeight="1" x14ac:dyDescent="0.35">
      <c r="A33" s="10">
        <v>23</v>
      </c>
      <c r="B33" s="4">
        <v>1</v>
      </c>
      <c r="C33" s="4">
        <v>2020</v>
      </c>
      <c r="D33" s="5">
        <v>0</v>
      </c>
      <c r="E33" s="5">
        <v>24.33</v>
      </c>
      <c r="F33" s="5">
        <v>9.9</v>
      </c>
      <c r="G33" s="5">
        <v>83.2</v>
      </c>
      <c r="H33" s="5">
        <v>10.86</v>
      </c>
      <c r="I33" s="5">
        <v>19.68</v>
      </c>
      <c r="J33" s="5">
        <v>25.93</v>
      </c>
      <c r="K33" s="5">
        <v>161.69999999999999</v>
      </c>
      <c r="L33" s="5">
        <v>4.3259999999999996</v>
      </c>
      <c r="M33" s="2">
        <f t="shared" si="0"/>
        <v>7.1149999999999984</v>
      </c>
    </row>
    <row r="34" spans="1:13" ht="12" customHeight="1" x14ac:dyDescent="0.35">
      <c r="A34" s="10">
        <v>24</v>
      </c>
      <c r="B34" s="4">
        <v>1</v>
      </c>
      <c r="C34" s="4">
        <v>2020</v>
      </c>
      <c r="D34" s="5">
        <v>0</v>
      </c>
      <c r="E34" s="5">
        <v>22.57</v>
      </c>
      <c r="F34" s="5">
        <v>15.28</v>
      </c>
      <c r="G34" s="5">
        <v>63.84</v>
      </c>
      <c r="H34" s="5">
        <v>16.399999999999999</v>
      </c>
      <c r="I34" s="5">
        <v>21.05</v>
      </c>
      <c r="J34" s="5">
        <v>25.47</v>
      </c>
      <c r="K34" s="5">
        <v>159.4</v>
      </c>
      <c r="L34" s="5">
        <v>4.0279999999999996</v>
      </c>
      <c r="M34" s="2">
        <f t="shared" si="0"/>
        <v>8.9250000000000007</v>
      </c>
    </row>
    <row r="35" spans="1:13" ht="12" customHeight="1" x14ac:dyDescent="0.35">
      <c r="A35" s="10">
        <v>25</v>
      </c>
      <c r="B35" s="4">
        <v>1</v>
      </c>
      <c r="C35" s="4">
        <v>2020</v>
      </c>
      <c r="D35" s="5">
        <v>0</v>
      </c>
      <c r="E35" s="5">
        <v>24.41</v>
      </c>
      <c r="F35" s="5">
        <v>12.66</v>
      </c>
      <c r="G35" s="5">
        <v>74.7</v>
      </c>
      <c r="H35" s="5">
        <v>13.05</v>
      </c>
      <c r="I35" s="5">
        <v>20.52</v>
      </c>
      <c r="J35" s="5">
        <v>19.91</v>
      </c>
      <c r="K35" s="5">
        <v>117.7</v>
      </c>
      <c r="L35" s="5">
        <v>3.5409999999999999</v>
      </c>
      <c r="M35" s="2">
        <f t="shared" si="0"/>
        <v>8.5350000000000001</v>
      </c>
    </row>
    <row r="36" spans="1:13" ht="12" customHeight="1" x14ac:dyDescent="0.35">
      <c r="A36" s="10">
        <v>26</v>
      </c>
      <c r="B36" s="4">
        <v>1</v>
      </c>
      <c r="C36" s="4">
        <v>2020</v>
      </c>
      <c r="D36" s="5">
        <v>0</v>
      </c>
      <c r="E36" s="5">
        <v>26.47</v>
      </c>
      <c r="F36" s="5">
        <v>12.34</v>
      </c>
      <c r="G36" s="5">
        <v>52.9</v>
      </c>
      <c r="H36" s="5">
        <v>13.84</v>
      </c>
      <c r="I36" s="5">
        <v>20.97</v>
      </c>
      <c r="J36" s="5">
        <v>25.99</v>
      </c>
      <c r="K36" s="5">
        <v>170.4</v>
      </c>
      <c r="L36" s="5">
        <v>4.4589999999999996</v>
      </c>
      <c r="M36" s="2">
        <f t="shared" si="0"/>
        <v>9.4050000000000011</v>
      </c>
    </row>
    <row r="37" spans="1:13" ht="12" customHeight="1" x14ac:dyDescent="0.35">
      <c r="A37" s="10">
        <v>27</v>
      </c>
      <c r="B37" s="4">
        <v>1</v>
      </c>
      <c r="C37" s="4">
        <v>2020</v>
      </c>
      <c r="D37" s="5">
        <v>0</v>
      </c>
      <c r="E37" s="5">
        <v>30.92</v>
      </c>
      <c r="F37" s="5">
        <v>13.58</v>
      </c>
      <c r="G37" s="5">
        <v>65.010000000000005</v>
      </c>
      <c r="H37" s="5">
        <v>14.74</v>
      </c>
      <c r="I37" s="5">
        <v>21.33</v>
      </c>
      <c r="J37" s="5">
        <v>28.36</v>
      </c>
      <c r="K37" s="5">
        <v>234</v>
      </c>
      <c r="L37" s="5">
        <v>6.202</v>
      </c>
      <c r="M37" s="2">
        <f t="shared" si="0"/>
        <v>12.25</v>
      </c>
    </row>
    <row r="38" spans="1:13" ht="12" customHeight="1" x14ac:dyDescent="0.35">
      <c r="A38" s="10">
        <v>28</v>
      </c>
      <c r="B38" s="4">
        <v>1</v>
      </c>
      <c r="C38" s="4">
        <v>2020</v>
      </c>
      <c r="D38" s="5">
        <v>0</v>
      </c>
      <c r="E38" s="5">
        <v>23.57</v>
      </c>
      <c r="F38" s="5">
        <v>11.96</v>
      </c>
      <c r="G38" s="5">
        <v>63.47</v>
      </c>
      <c r="H38" s="5">
        <v>13.25</v>
      </c>
      <c r="I38" s="5">
        <v>21.82</v>
      </c>
      <c r="J38" s="5">
        <v>22.27</v>
      </c>
      <c r="K38" s="5">
        <v>182</v>
      </c>
      <c r="L38" s="5">
        <v>3.8530000000000002</v>
      </c>
      <c r="M38" s="2">
        <f t="shared" si="0"/>
        <v>7.7650000000000006</v>
      </c>
    </row>
    <row r="39" spans="1:13" ht="12" customHeight="1" x14ac:dyDescent="0.35">
      <c r="A39" s="10">
        <v>29</v>
      </c>
      <c r="B39" s="4">
        <v>1</v>
      </c>
      <c r="C39" s="4">
        <v>2020</v>
      </c>
      <c r="D39" s="5">
        <v>0</v>
      </c>
      <c r="E39" s="5">
        <v>28.46</v>
      </c>
      <c r="F39" s="5">
        <v>16.149999999999999</v>
      </c>
      <c r="G39" s="5">
        <v>70.7</v>
      </c>
      <c r="H39" s="5">
        <v>16.98</v>
      </c>
      <c r="I39" s="5">
        <v>22.26</v>
      </c>
      <c r="J39" s="5">
        <v>14.95</v>
      </c>
      <c r="K39" s="5">
        <v>298.5</v>
      </c>
      <c r="L39" s="5">
        <v>4.6369999999999996</v>
      </c>
      <c r="M39" s="2">
        <f t="shared" si="0"/>
        <v>12.305</v>
      </c>
    </row>
    <row r="40" spans="1:13" ht="12" customHeight="1" x14ac:dyDescent="0.35">
      <c r="A40" s="10">
        <v>30</v>
      </c>
      <c r="B40" s="4">
        <v>1</v>
      </c>
      <c r="C40" s="4">
        <v>2020</v>
      </c>
      <c r="D40" s="5">
        <v>0</v>
      </c>
      <c r="E40" s="5">
        <v>27.58</v>
      </c>
      <c r="F40" s="5">
        <v>15.32</v>
      </c>
      <c r="G40" s="5">
        <v>29.8</v>
      </c>
      <c r="H40" s="5">
        <v>16.579999999999998</v>
      </c>
      <c r="I40" s="5">
        <v>21.69</v>
      </c>
      <c r="J40" s="5">
        <v>21.09</v>
      </c>
      <c r="K40" s="5">
        <v>418.3</v>
      </c>
      <c r="L40" s="5">
        <v>5.4429999999999996</v>
      </c>
      <c r="M40" s="2">
        <f t="shared" si="0"/>
        <v>11.45</v>
      </c>
    </row>
    <row r="41" spans="1:13" ht="12" customHeight="1" x14ac:dyDescent="0.35">
      <c r="A41" s="10">
        <v>31</v>
      </c>
      <c r="B41" s="4">
        <v>1</v>
      </c>
      <c r="C41" s="4">
        <v>2020</v>
      </c>
      <c r="D41" s="5">
        <v>0</v>
      </c>
      <c r="E41" s="5">
        <v>29.71</v>
      </c>
      <c r="F41" s="5">
        <v>17.18</v>
      </c>
      <c r="G41" s="5">
        <v>75.599999999999994</v>
      </c>
      <c r="H41" s="5">
        <v>20.61</v>
      </c>
      <c r="I41" s="5">
        <v>21.81</v>
      </c>
      <c r="J41" s="5">
        <v>22.39</v>
      </c>
      <c r="K41" s="5">
        <v>154.69999999999999</v>
      </c>
      <c r="L41" s="5">
        <v>4.726</v>
      </c>
      <c r="M41" s="2">
        <f t="shared" si="0"/>
        <v>13.445</v>
      </c>
    </row>
    <row r="42" spans="1:13" ht="12" customHeight="1" x14ac:dyDescent="0.35">
      <c r="A42" s="10"/>
      <c r="B42" s="4"/>
      <c r="C42" s="4"/>
      <c r="D42" s="5"/>
      <c r="E42" s="5"/>
      <c r="F42" s="5"/>
      <c r="G42" s="5"/>
      <c r="H42" s="5"/>
      <c r="I42" s="5"/>
      <c r="J42" s="5"/>
      <c r="K42" s="5"/>
      <c r="L42" s="5"/>
      <c r="M42" s="2"/>
    </row>
    <row r="43" spans="1:13" ht="12" customHeight="1" x14ac:dyDescent="0.35">
      <c r="A43" s="11" t="s">
        <v>28</v>
      </c>
      <c r="B43" s="11"/>
      <c r="C43" s="11"/>
      <c r="D43" s="12"/>
      <c r="E43" s="12">
        <f>AVERAGE(E11:E41)</f>
        <v>22.38129032258065</v>
      </c>
      <c r="F43" s="12">
        <f t="shared" ref="F43:M43" si="1">AVERAGE(F11:F41)</f>
        <v>11.052064516129029</v>
      </c>
      <c r="G43" s="12">
        <f t="shared" si="1"/>
        <v>61.546774193548387</v>
      </c>
      <c r="H43" s="13">
        <f t="shared" si="1"/>
        <v>11.973967741935482</v>
      </c>
      <c r="I43" s="12">
        <f t="shared" si="1"/>
        <v>19.048709677419357</v>
      </c>
      <c r="J43" s="12">
        <f t="shared" si="1"/>
        <v>21.946774193548393</v>
      </c>
      <c r="K43" s="12">
        <f t="shared" si="1"/>
        <v>182.35161290322583</v>
      </c>
      <c r="L43" s="12">
        <f t="shared" si="1"/>
        <v>3.9708387096774183</v>
      </c>
      <c r="M43" s="12">
        <f t="shared" si="1"/>
        <v>6.7166774193548386</v>
      </c>
    </row>
    <row r="44" spans="1:13" ht="12" customHeight="1" x14ac:dyDescent="0.35">
      <c r="A44" s="11" t="s">
        <v>29</v>
      </c>
      <c r="B44" s="11"/>
      <c r="C44" s="11"/>
      <c r="D44" s="12">
        <f>SUM(D11:D41)</f>
        <v>6.2</v>
      </c>
      <c r="E44" s="12"/>
      <c r="F44" s="12"/>
      <c r="G44" s="12"/>
      <c r="H44" s="13"/>
      <c r="I44" s="12"/>
      <c r="J44" s="13">
        <f>SUM(J11:J41)</f>
        <v>680.35000000000014</v>
      </c>
      <c r="K44" s="13">
        <f>SUM(K11:K41)</f>
        <v>5652.9000000000005</v>
      </c>
      <c r="L44" s="13">
        <f>SUM(L11:L41)</f>
        <v>123.09599999999996</v>
      </c>
      <c r="M44" s="12">
        <f>SUM(M11:M41)</f>
        <v>208.21699999999998</v>
      </c>
    </row>
    <row r="45" spans="1:13" ht="12" customHeight="1" x14ac:dyDescent="0.35">
      <c r="A45" s="11" t="s">
        <v>30</v>
      </c>
      <c r="B45" s="11"/>
      <c r="C45" s="11"/>
      <c r="D45" s="12"/>
      <c r="E45" s="12">
        <f>MAX(E11:E41)</f>
        <v>30.92</v>
      </c>
      <c r="F45" s="12">
        <f>MAX(F11:F41)</f>
        <v>17.18</v>
      </c>
      <c r="G45" s="12">
        <f>MAX(G11:G41)</f>
        <v>91.5</v>
      </c>
      <c r="H45" s="13"/>
      <c r="I45" s="12">
        <f>MAX(I11:I41)</f>
        <v>22.26</v>
      </c>
      <c r="J45" s="12">
        <f>MAX(J11:J41)</f>
        <v>32.49</v>
      </c>
      <c r="K45" s="12">
        <f>MAX(K11:K41)</f>
        <v>418.3</v>
      </c>
      <c r="L45" s="12">
        <f>MAX(L11:L41)</f>
        <v>6.202</v>
      </c>
      <c r="M45" s="12">
        <f>MAX(M11:M41)</f>
        <v>13.445</v>
      </c>
    </row>
    <row r="46" spans="1:13" ht="12" customHeight="1" x14ac:dyDescent="0.35">
      <c r="A46" s="11" t="s">
        <v>31</v>
      </c>
      <c r="B46" s="11"/>
      <c r="C46" s="11"/>
      <c r="D46" s="12"/>
      <c r="E46" s="12">
        <f>MIN(E11:E41)</f>
        <v>16.27</v>
      </c>
      <c r="F46" s="12">
        <f>MIN(F11:F41)</f>
        <v>4.7110000000000003</v>
      </c>
      <c r="G46" s="12">
        <f>MIN(G11:G41)</f>
        <v>29.8</v>
      </c>
      <c r="H46" s="13">
        <f>MIN(H12:H41)</f>
        <v>6.024</v>
      </c>
      <c r="I46" s="12">
        <f>MIN(I11:I41)</f>
        <v>16.27</v>
      </c>
      <c r="J46" s="12">
        <f>MIN(J11:J41)</f>
        <v>12.13</v>
      </c>
      <c r="K46" s="12">
        <f>MIN(K11:K41)</f>
        <v>80</v>
      </c>
      <c r="L46" s="12">
        <f>MIN(L11:L41)</f>
        <v>1.875</v>
      </c>
      <c r="M46" s="12">
        <f>MIN(M11:M41)</f>
        <v>1.285499999999999</v>
      </c>
    </row>
    <row r="47" spans="1:13" ht="12" customHeight="1" x14ac:dyDescent="0.35">
      <c r="A47" s="11" t="s">
        <v>32</v>
      </c>
      <c r="B47" s="11"/>
      <c r="C47" s="11">
        <f>SUM(E43+F43)/2</f>
        <v>16.716677419354838</v>
      </c>
      <c r="D47" s="12"/>
      <c r="E47" s="12"/>
      <c r="F47" s="12"/>
      <c r="G47" s="12"/>
      <c r="H47" s="13"/>
      <c r="I47" s="5"/>
      <c r="J47" s="14"/>
      <c r="K47" s="12"/>
      <c r="L47" s="1"/>
      <c r="M47" s="4"/>
    </row>
    <row r="48" spans="1:13" ht="12" customHeight="1" x14ac:dyDescent="0.35"/>
    <row r="49" spans="1:13" ht="12" customHeight="1" x14ac:dyDescent="0.35">
      <c r="A49" s="15" t="s">
        <v>4</v>
      </c>
      <c r="B49" s="15"/>
      <c r="C49" s="15"/>
      <c r="D49" s="16"/>
      <c r="E49" s="16"/>
      <c r="F49" s="16"/>
      <c r="G49" s="16"/>
      <c r="H49" s="17"/>
      <c r="I49" s="16"/>
      <c r="J49" s="14"/>
      <c r="K49" s="16"/>
      <c r="L49" s="16"/>
      <c r="M49" s="1"/>
    </row>
    <row r="50" spans="1:13" ht="12" customHeight="1" x14ac:dyDescent="0.35">
      <c r="A50" s="15"/>
      <c r="B50" s="15"/>
      <c r="C50" s="15"/>
      <c r="D50" s="16"/>
      <c r="E50" s="16"/>
      <c r="F50" s="16"/>
      <c r="G50" s="16"/>
      <c r="H50" s="17"/>
      <c r="I50" s="16"/>
      <c r="J50" s="14"/>
      <c r="K50" s="16"/>
      <c r="L50" s="16"/>
      <c r="M50" s="1"/>
    </row>
    <row r="51" spans="1:13" ht="12" customHeight="1" x14ac:dyDescent="0.35">
      <c r="A51" s="15" t="s">
        <v>5</v>
      </c>
      <c r="B51" s="15" t="s">
        <v>6</v>
      </c>
      <c r="C51" s="15" t="s">
        <v>7</v>
      </c>
      <c r="D51" s="16" t="s">
        <v>8</v>
      </c>
      <c r="E51" s="16" t="s">
        <v>9</v>
      </c>
      <c r="F51" s="16" t="s">
        <v>10</v>
      </c>
      <c r="G51" s="16" t="s">
        <v>11</v>
      </c>
      <c r="H51" s="17" t="s">
        <v>12</v>
      </c>
      <c r="I51" s="15" t="s">
        <v>13</v>
      </c>
      <c r="J51" s="18" t="s">
        <v>14</v>
      </c>
      <c r="K51" s="16" t="s">
        <v>14</v>
      </c>
      <c r="L51" s="16" t="s">
        <v>14</v>
      </c>
      <c r="M51" s="19" t="s">
        <v>15</v>
      </c>
    </row>
    <row r="52" spans="1:13" ht="12" customHeight="1" x14ac:dyDescent="0.35">
      <c r="A52" s="15"/>
      <c r="B52" s="15"/>
      <c r="C52" s="15"/>
      <c r="D52" s="16"/>
      <c r="E52" s="16" t="s">
        <v>16</v>
      </c>
      <c r="F52" s="16" t="s">
        <v>16</v>
      </c>
      <c r="G52" s="16" t="s">
        <v>17</v>
      </c>
      <c r="H52" s="17" t="s">
        <v>16</v>
      </c>
      <c r="I52" s="15" t="s">
        <v>16</v>
      </c>
      <c r="J52" s="18" t="s">
        <v>18</v>
      </c>
      <c r="K52" s="16" t="s">
        <v>19</v>
      </c>
      <c r="L52" s="16" t="s">
        <v>20</v>
      </c>
      <c r="M52" s="19" t="s">
        <v>21</v>
      </c>
    </row>
    <row r="53" spans="1:13" ht="12" customHeight="1" x14ac:dyDescent="0.35">
      <c r="A53" s="15"/>
      <c r="B53" s="15"/>
      <c r="C53" s="15"/>
      <c r="D53" s="16" t="s">
        <v>22</v>
      </c>
      <c r="E53" s="16" t="s">
        <v>23</v>
      </c>
      <c r="F53" s="16" t="s">
        <v>23</v>
      </c>
      <c r="G53" s="16" t="s">
        <v>24</v>
      </c>
      <c r="H53" s="17" t="s">
        <v>23</v>
      </c>
      <c r="I53" s="15" t="s">
        <v>23</v>
      </c>
      <c r="J53" s="18" t="s">
        <v>25</v>
      </c>
      <c r="K53" s="16" t="s">
        <v>26</v>
      </c>
      <c r="L53" s="16" t="s">
        <v>22</v>
      </c>
      <c r="M53" s="19" t="s">
        <v>27</v>
      </c>
    </row>
    <row r="54" spans="1:13" ht="12" customHeight="1" x14ac:dyDescent="0.35">
      <c r="A54" s="10">
        <v>1</v>
      </c>
      <c r="B54" s="4">
        <v>2</v>
      </c>
      <c r="C54" s="4">
        <v>2020</v>
      </c>
      <c r="D54" s="5">
        <v>0</v>
      </c>
      <c r="E54" s="5">
        <v>30.72</v>
      </c>
      <c r="F54" s="5">
        <v>7.67</v>
      </c>
      <c r="G54" s="5">
        <v>28.81</v>
      </c>
      <c r="H54" s="5">
        <v>9.27</v>
      </c>
      <c r="I54" s="5">
        <v>20.61</v>
      </c>
      <c r="J54" s="5">
        <v>20.38</v>
      </c>
      <c r="K54" s="5">
        <v>382.4</v>
      </c>
      <c r="L54" s="5">
        <v>5.65</v>
      </c>
      <c r="M54" s="2">
        <f t="shared" ref="M54:M82" si="2">IF((E54+F54)/2-10&lt;=0,0,(E54+F54)/2-10)</f>
        <v>9.1950000000000003</v>
      </c>
    </row>
    <row r="55" spans="1:13" ht="12" customHeight="1" x14ac:dyDescent="0.35">
      <c r="A55" s="10">
        <v>2</v>
      </c>
      <c r="B55" s="4">
        <v>2</v>
      </c>
      <c r="C55" s="4">
        <v>2020</v>
      </c>
      <c r="D55" s="5">
        <v>0</v>
      </c>
      <c r="E55" s="5">
        <v>32.97</v>
      </c>
      <c r="F55" s="5">
        <v>19.010000000000002</v>
      </c>
      <c r="G55" s="5">
        <v>33.68</v>
      </c>
      <c r="H55" s="5">
        <v>21.61</v>
      </c>
      <c r="I55" s="5">
        <v>21.77</v>
      </c>
      <c r="J55" s="5">
        <v>23.72</v>
      </c>
      <c r="K55" s="5">
        <v>504.6</v>
      </c>
      <c r="L55" s="5">
        <v>8.61</v>
      </c>
      <c r="M55" s="2">
        <f t="shared" si="2"/>
        <v>15.990000000000002</v>
      </c>
    </row>
    <row r="56" spans="1:13" ht="12" customHeight="1" x14ac:dyDescent="0.35">
      <c r="A56" s="10">
        <v>3</v>
      </c>
      <c r="B56" s="4">
        <v>2</v>
      </c>
      <c r="C56" s="4">
        <v>2020</v>
      </c>
      <c r="D56" s="5">
        <v>0</v>
      </c>
      <c r="E56" s="5">
        <v>32.29</v>
      </c>
      <c r="F56" s="5">
        <v>21.27</v>
      </c>
      <c r="G56" s="5">
        <v>52.13</v>
      </c>
      <c r="H56" s="5">
        <v>19.79</v>
      </c>
      <c r="I56" s="5">
        <v>22.48</v>
      </c>
      <c r="J56" s="5">
        <v>24.13</v>
      </c>
      <c r="K56" s="5">
        <v>369.8</v>
      </c>
      <c r="L56" s="5">
        <v>6.7469999999999999</v>
      </c>
      <c r="M56" s="2">
        <f t="shared" si="2"/>
        <v>16.78</v>
      </c>
    </row>
    <row r="57" spans="1:13" ht="12" customHeight="1" x14ac:dyDescent="0.35">
      <c r="A57" s="10">
        <v>4</v>
      </c>
      <c r="B57" s="4">
        <v>2</v>
      </c>
      <c r="C57" s="4">
        <v>2020</v>
      </c>
      <c r="D57" s="5">
        <v>0</v>
      </c>
      <c r="E57" s="5">
        <v>27.97</v>
      </c>
      <c r="F57" s="5">
        <v>21.34</v>
      </c>
      <c r="G57" s="5">
        <v>61.69</v>
      </c>
      <c r="H57" s="5">
        <v>20.29</v>
      </c>
      <c r="I57" s="5">
        <v>23.12</v>
      </c>
      <c r="J57" s="5">
        <v>22.12</v>
      </c>
      <c r="K57" s="5">
        <v>341</v>
      </c>
      <c r="L57" s="5">
        <v>5.194</v>
      </c>
      <c r="M57" s="2">
        <f t="shared" si="2"/>
        <v>14.655000000000001</v>
      </c>
    </row>
    <row r="58" spans="1:13" ht="12" customHeight="1" x14ac:dyDescent="0.35">
      <c r="A58" s="10">
        <v>5</v>
      </c>
      <c r="B58" s="4">
        <v>2</v>
      </c>
      <c r="C58" s="4">
        <v>2020</v>
      </c>
      <c r="D58" s="5">
        <v>0</v>
      </c>
      <c r="E58" s="5">
        <v>20.29</v>
      </c>
      <c r="F58" s="5">
        <v>11.31</v>
      </c>
      <c r="G58" s="5">
        <v>45.99</v>
      </c>
      <c r="H58" s="5">
        <v>11.78</v>
      </c>
      <c r="I58" s="5">
        <v>21.96</v>
      </c>
      <c r="J58" s="5">
        <v>11.74</v>
      </c>
      <c r="K58" s="5">
        <v>140.4</v>
      </c>
      <c r="L58" s="5">
        <v>2.109</v>
      </c>
      <c r="M58" s="2">
        <f t="shared" si="2"/>
        <v>5.8000000000000007</v>
      </c>
    </row>
    <row r="59" spans="1:13" ht="12" customHeight="1" x14ac:dyDescent="0.35">
      <c r="A59" s="10">
        <v>6</v>
      </c>
      <c r="B59" s="4">
        <v>2</v>
      </c>
      <c r="C59" s="4">
        <v>2020</v>
      </c>
      <c r="D59" s="5">
        <v>2</v>
      </c>
      <c r="E59" s="5">
        <v>23.75</v>
      </c>
      <c r="F59" s="5">
        <v>5.4329999999999998</v>
      </c>
      <c r="G59" s="5">
        <v>71.900000000000006</v>
      </c>
      <c r="H59" s="5">
        <v>6.6159999999999997</v>
      </c>
      <c r="I59" s="5">
        <v>19.63</v>
      </c>
      <c r="J59" s="5">
        <v>23.64</v>
      </c>
      <c r="K59" s="5">
        <v>214.7</v>
      </c>
      <c r="L59" s="5">
        <v>4.2990000000000004</v>
      </c>
      <c r="M59" s="2">
        <f t="shared" si="2"/>
        <v>4.5914999999999999</v>
      </c>
    </row>
    <row r="60" spans="1:13" ht="12" customHeight="1" x14ac:dyDescent="0.35">
      <c r="A60" s="10">
        <v>7</v>
      </c>
      <c r="B60" s="4">
        <v>2</v>
      </c>
      <c r="C60" s="4">
        <v>2020</v>
      </c>
      <c r="D60" s="5">
        <v>0</v>
      </c>
      <c r="E60" s="5">
        <v>23.25</v>
      </c>
      <c r="F60" s="5">
        <v>12.19</v>
      </c>
      <c r="G60" s="5">
        <v>21.22</v>
      </c>
      <c r="H60" s="5">
        <v>11.42</v>
      </c>
      <c r="I60" s="5">
        <v>20.239999999999998</v>
      </c>
      <c r="J60" s="5">
        <v>21.95</v>
      </c>
      <c r="K60" s="5">
        <v>213.6</v>
      </c>
      <c r="L60" s="5">
        <v>4.0279999999999996</v>
      </c>
      <c r="M60" s="2">
        <f t="shared" si="2"/>
        <v>7.7199999999999989</v>
      </c>
    </row>
    <row r="61" spans="1:13" ht="12" customHeight="1" x14ac:dyDescent="0.35">
      <c r="A61" s="10">
        <v>8</v>
      </c>
      <c r="B61" s="4">
        <v>2</v>
      </c>
      <c r="C61" s="4">
        <v>2020</v>
      </c>
      <c r="D61" s="5">
        <v>1</v>
      </c>
      <c r="E61" s="5">
        <v>24.79</v>
      </c>
      <c r="F61" s="5">
        <v>9.68</v>
      </c>
      <c r="G61" s="5">
        <v>55.57</v>
      </c>
      <c r="H61" s="5">
        <v>10.08</v>
      </c>
      <c r="I61" s="5">
        <v>19.54</v>
      </c>
      <c r="J61" s="5">
        <v>18.73</v>
      </c>
      <c r="K61" s="5">
        <v>195</v>
      </c>
      <c r="L61" s="5">
        <v>3.3180000000000001</v>
      </c>
      <c r="M61" s="2">
        <f t="shared" si="2"/>
        <v>7.2349999999999994</v>
      </c>
    </row>
    <row r="62" spans="1:13" ht="12" customHeight="1" x14ac:dyDescent="0.35">
      <c r="A62" s="10">
        <v>9</v>
      </c>
      <c r="B62" s="4">
        <v>2</v>
      </c>
      <c r="C62" s="4">
        <v>2020</v>
      </c>
      <c r="D62" s="5">
        <v>0</v>
      </c>
      <c r="E62" s="5">
        <v>20.37</v>
      </c>
      <c r="F62" s="5">
        <v>8.25</v>
      </c>
      <c r="G62" s="5">
        <v>59.17</v>
      </c>
      <c r="H62" s="5">
        <v>7.74</v>
      </c>
      <c r="I62" s="5">
        <v>18.78</v>
      </c>
      <c r="J62" s="5">
        <v>27.56</v>
      </c>
      <c r="K62" s="5">
        <v>123.5</v>
      </c>
      <c r="L62" s="5">
        <v>4.452</v>
      </c>
      <c r="M62" s="2">
        <f t="shared" si="2"/>
        <v>4.3100000000000005</v>
      </c>
    </row>
    <row r="63" spans="1:13" ht="12" customHeight="1" x14ac:dyDescent="0.35">
      <c r="A63" s="10">
        <v>10</v>
      </c>
      <c r="B63" s="4">
        <v>2</v>
      </c>
      <c r="C63" s="4">
        <v>2020</v>
      </c>
      <c r="D63" s="5">
        <v>0</v>
      </c>
      <c r="E63" s="5">
        <v>21.33</v>
      </c>
      <c r="F63" s="5">
        <v>7.06</v>
      </c>
      <c r="G63" s="5">
        <v>59.74</v>
      </c>
      <c r="H63" s="5">
        <v>7.82</v>
      </c>
      <c r="I63" s="5">
        <v>18.739999999999998</v>
      </c>
      <c r="J63" s="5">
        <v>26.76</v>
      </c>
      <c r="K63" s="5">
        <v>108.6</v>
      </c>
      <c r="L63" s="5">
        <v>4.2270000000000003</v>
      </c>
      <c r="M63" s="2">
        <f t="shared" si="2"/>
        <v>4.1949999999999985</v>
      </c>
    </row>
    <row r="64" spans="1:13" ht="12" customHeight="1" x14ac:dyDescent="0.35">
      <c r="A64" s="10">
        <v>11</v>
      </c>
      <c r="B64" s="4">
        <v>2</v>
      </c>
      <c r="C64" s="4">
        <v>2020</v>
      </c>
      <c r="D64" s="5">
        <v>0</v>
      </c>
      <c r="E64" s="5">
        <v>22.58</v>
      </c>
      <c r="F64" s="5">
        <v>8.89</v>
      </c>
      <c r="G64" s="5">
        <v>67.599999999999994</v>
      </c>
      <c r="H64" s="5">
        <v>9.5500000000000007</v>
      </c>
      <c r="I64" s="5">
        <v>19.43</v>
      </c>
      <c r="J64" s="5">
        <v>25.88</v>
      </c>
      <c r="K64" s="5">
        <v>103.3</v>
      </c>
      <c r="L64" s="5">
        <v>4.3129999999999997</v>
      </c>
      <c r="M64" s="2">
        <f t="shared" si="2"/>
        <v>5.7349999999999994</v>
      </c>
    </row>
    <row r="65" spans="1:13" ht="12" customHeight="1" x14ac:dyDescent="0.35">
      <c r="A65" s="10">
        <v>12</v>
      </c>
      <c r="B65" s="4">
        <v>2</v>
      </c>
      <c r="C65" s="4">
        <v>2020</v>
      </c>
      <c r="D65" s="5">
        <v>0</v>
      </c>
      <c r="E65" s="5">
        <v>28.79</v>
      </c>
      <c r="F65" s="5">
        <v>13.41</v>
      </c>
      <c r="G65" s="5">
        <v>71.599999999999994</v>
      </c>
      <c r="H65" s="5">
        <v>14.74</v>
      </c>
      <c r="I65" s="5">
        <v>20.84</v>
      </c>
      <c r="J65" s="5">
        <v>24.37</v>
      </c>
      <c r="K65" s="5">
        <v>238.2</v>
      </c>
      <c r="L65" s="5">
        <v>5.2539999999999996</v>
      </c>
      <c r="M65" s="2">
        <f t="shared" si="2"/>
        <v>11.100000000000001</v>
      </c>
    </row>
    <row r="66" spans="1:13" ht="12" customHeight="1" x14ac:dyDescent="0.35">
      <c r="A66" s="10">
        <v>13</v>
      </c>
      <c r="B66" s="4">
        <v>2</v>
      </c>
      <c r="C66" s="4">
        <v>2020</v>
      </c>
      <c r="D66" s="5">
        <v>0</v>
      </c>
      <c r="E66" s="5">
        <v>23.36</v>
      </c>
      <c r="F66" s="5">
        <v>12.24</v>
      </c>
      <c r="G66" s="5">
        <v>72.900000000000006</v>
      </c>
      <c r="H66" s="5">
        <v>12</v>
      </c>
      <c r="I66" s="5">
        <v>20.93</v>
      </c>
      <c r="J66" s="5">
        <v>16.87</v>
      </c>
      <c r="K66" s="5">
        <v>133.19999999999999</v>
      </c>
      <c r="L66" s="5">
        <v>3.0190000000000001</v>
      </c>
      <c r="M66" s="2">
        <f t="shared" si="2"/>
        <v>7.8000000000000007</v>
      </c>
    </row>
    <row r="67" spans="1:13" ht="12" customHeight="1" x14ac:dyDescent="0.35">
      <c r="A67" s="10">
        <v>14</v>
      </c>
      <c r="B67" s="4">
        <v>2</v>
      </c>
      <c r="C67" s="4">
        <v>2020</v>
      </c>
      <c r="D67" s="5">
        <v>0</v>
      </c>
      <c r="E67" s="5">
        <v>20.6</v>
      </c>
      <c r="F67" s="5">
        <v>11.79</v>
      </c>
      <c r="G67" s="5">
        <v>60.4</v>
      </c>
      <c r="H67" s="5">
        <v>12.89</v>
      </c>
      <c r="I67" s="5">
        <v>20.62</v>
      </c>
      <c r="J67" s="5">
        <v>18.21</v>
      </c>
      <c r="K67" s="5">
        <v>148.69999999999999</v>
      </c>
      <c r="L67" s="5">
        <v>3.0840000000000001</v>
      </c>
      <c r="M67" s="2">
        <f t="shared" si="2"/>
        <v>6.1950000000000003</v>
      </c>
    </row>
    <row r="68" spans="1:13" ht="12" customHeight="1" x14ac:dyDescent="0.35">
      <c r="A68" s="10">
        <v>15</v>
      </c>
      <c r="B68" s="4">
        <v>2</v>
      </c>
      <c r="C68" s="4">
        <v>2020</v>
      </c>
      <c r="D68" s="5">
        <v>0</v>
      </c>
      <c r="E68" s="5">
        <v>25.47</v>
      </c>
      <c r="F68" s="5">
        <v>12.84</v>
      </c>
      <c r="G68" s="5">
        <v>55.18</v>
      </c>
      <c r="H68" s="5">
        <v>13.35</v>
      </c>
      <c r="I68" s="5">
        <v>20.6</v>
      </c>
      <c r="J68" s="5">
        <v>22.75</v>
      </c>
      <c r="K68" s="5">
        <v>271.3</v>
      </c>
      <c r="L68" s="5">
        <v>5.0919999999999996</v>
      </c>
      <c r="M68" s="2">
        <f t="shared" si="2"/>
        <v>9.1550000000000011</v>
      </c>
    </row>
    <row r="69" spans="1:13" ht="12" customHeight="1" x14ac:dyDescent="0.35">
      <c r="A69" s="10">
        <v>16</v>
      </c>
      <c r="B69" s="4">
        <v>2</v>
      </c>
      <c r="C69" s="4">
        <v>2020</v>
      </c>
      <c r="D69" s="5">
        <v>0</v>
      </c>
      <c r="E69" s="5">
        <v>25.15</v>
      </c>
      <c r="F69" s="5">
        <v>19.62</v>
      </c>
      <c r="G69" s="5">
        <v>59.83</v>
      </c>
      <c r="H69" s="5">
        <v>17.91</v>
      </c>
      <c r="I69" s="5">
        <v>21.58</v>
      </c>
      <c r="J69" s="5">
        <v>16.45</v>
      </c>
      <c r="K69" s="5">
        <v>323.60000000000002</v>
      </c>
      <c r="L69" s="5">
        <v>4.0140000000000002</v>
      </c>
      <c r="M69" s="2">
        <f t="shared" si="2"/>
        <v>12.384999999999998</v>
      </c>
    </row>
    <row r="70" spans="1:13" ht="12" customHeight="1" x14ac:dyDescent="0.35">
      <c r="A70" s="10">
        <v>17</v>
      </c>
      <c r="B70" s="4">
        <v>2</v>
      </c>
      <c r="C70" s="4">
        <v>2020</v>
      </c>
      <c r="D70" s="5">
        <v>0</v>
      </c>
      <c r="E70" s="5">
        <v>27.16</v>
      </c>
      <c r="F70" s="5">
        <v>19.02</v>
      </c>
      <c r="G70" s="5">
        <v>63.54</v>
      </c>
      <c r="H70" s="5">
        <v>18.41</v>
      </c>
      <c r="I70" s="5">
        <v>21.75</v>
      </c>
      <c r="J70" s="5">
        <v>19.579999999999998</v>
      </c>
      <c r="K70" s="5">
        <v>407.4</v>
      </c>
      <c r="L70" s="5">
        <v>4.6150000000000002</v>
      </c>
      <c r="M70" s="2">
        <f t="shared" si="2"/>
        <v>13.09</v>
      </c>
    </row>
    <row r="71" spans="1:13" ht="12" customHeight="1" x14ac:dyDescent="0.35">
      <c r="A71" s="10">
        <v>18</v>
      </c>
      <c r="B71" s="4">
        <v>2</v>
      </c>
      <c r="C71" s="4">
        <v>2020</v>
      </c>
      <c r="D71" s="5">
        <v>0</v>
      </c>
      <c r="E71" s="5">
        <v>24.94</v>
      </c>
      <c r="F71" s="5">
        <v>20.94</v>
      </c>
      <c r="G71" s="5">
        <v>57.06</v>
      </c>
      <c r="H71" s="5">
        <v>19.77</v>
      </c>
      <c r="I71" s="5">
        <v>22.24</v>
      </c>
      <c r="J71" s="5">
        <v>14.93</v>
      </c>
      <c r="K71" s="5">
        <v>306.39999999999998</v>
      </c>
      <c r="L71" s="5">
        <v>3.1970000000000001</v>
      </c>
      <c r="M71" s="2">
        <f t="shared" si="2"/>
        <v>12.940000000000001</v>
      </c>
    </row>
    <row r="72" spans="1:13" ht="12" customHeight="1" x14ac:dyDescent="0.35">
      <c r="A72" s="10">
        <v>19</v>
      </c>
      <c r="B72" s="4">
        <v>2</v>
      </c>
      <c r="C72" s="4">
        <v>2020</v>
      </c>
      <c r="D72" s="5">
        <v>0</v>
      </c>
      <c r="E72" s="5">
        <v>30.09</v>
      </c>
      <c r="F72" s="5">
        <v>18.45</v>
      </c>
      <c r="G72" s="5">
        <v>91.4</v>
      </c>
      <c r="H72" s="5">
        <v>16.97</v>
      </c>
      <c r="I72" s="5">
        <v>21.32</v>
      </c>
      <c r="J72" s="5">
        <v>23.35</v>
      </c>
      <c r="K72" s="5">
        <v>132.1</v>
      </c>
      <c r="L72" s="5">
        <v>4.5759999999999996</v>
      </c>
      <c r="M72" s="2">
        <f t="shared" si="2"/>
        <v>14.27</v>
      </c>
    </row>
    <row r="73" spans="1:13" ht="12" customHeight="1" x14ac:dyDescent="0.35">
      <c r="A73" s="10">
        <v>20</v>
      </c>
      <c r="B73" s="4">
        <v>2</v>
      </c>
      <c r="C73" s="4">
        <v>2020</v>
      </c>
      <c r="D73" s="5">
        <v>0</v>
      </c>
      <c r="E73" s="5">
        <v>21.47</v>
      </c>
      <c r="F73" s="5">
        <v>15.44</v>
      </c>
      <c r="G73" s="5">
        <v>59.3</v>
      </c>
      <c r="H73" s="5">
        <v>16.43</v>
      </c>
      <c r="I73" s="5">
        <v>22.05</v>
      </c>
      <c r="J73" s="5">
        <v>15.81</v>
      </c>
      <c r="K73" s="5">
        <v>165.4</v>
      </c>
      <c r="L73" s="5">
        <v>2.6749999999999998</v>
      </c>
      <c r="M73" s="2">
        <f t="shared" si="2"/>
        <v>8.4549999999999983</v>
      </c>
    </row>
    <row r="74" spans="1:13" ht="12" customHeight="1" x14ac:dyDescent="0.35">
      <c r="A74" s="10">
        <v>21</v>
      </c>
      <c r="B74" s="4">
        <v>2</v>
      </c>
      <c r="C74" s="4">
        <v>2020</v>
      </c>
      <c r="D74" s="5">
        <v>0</v>
      </c>
      <c r="E74" s="5">
        <v>26.04</v>
      </c>
      <c r="F74" s="5">
        <v>12.27</v>
      </c>
      <c r="G74" s="5">
        <v>55.19</v>
      </c>
      <c r="H74" s="5">
        <v>13.07</v>
      </c>
      <c r="I74" s="5">
        <v>20.84</v>
      </c>
      <c r="J74" s="5">
        <v>18.23</v>
      </c>
      <c r="K74" s="5">
        <v>274.3</v>
      </c>
      <c r="L74" s="5">
        <v>4.0069999999999997</v>
      </c>
      <c r="M74" s="2">
        <f t="shared" si="2"/>
        <v>9.1550000000000011</v>
      </c>
    </row>
    <row r="75" spans="1:13" ht="12" customHeight="1" x14ac:dyDescent="0.35">
      <c r="A75" s="10">
        <v>22</v>
      </c>
      <c r="B75" s="4">
        <v>2</v>
      </c>
      <c r="C75" s="4">
        <v>2020</v>
      </c>
      <c r="D75" s="5">
        <v>9.4</v>
      </c>
      <c r="E75" s="5">
        <v>23.08</v>
      </c>
      <c r="F75" s="5">
        <v>18.399999999999999</v>
      </c>
      <c r="G75" s="5">
        <v>64.290000000000006</v>
      </c>
      <c r="H75" s="5">
        <v>17.05</v>
      </c>
      <c r="I75" s="5">
        <v>21.33</v>
      </c>
      <c r="J75" s="5">
        <v>19.41</v>
      </c>
      <c r="K75" s="5">
        <v>188.8</v>
      </c>
      <c r="L75" s="5">
        <v>3.2519999999999998</v>
      </c>
      <c r="M75" s="2">
        <f t="shared" si="2"/>
        <v>10.739999999999998</v>
      </c>
    </row>
    <row r="76" spans="1:13" ht="12" customHeight="1" x14ac:dyDescent="0.35">
      <c r="A76" s="10">
        <v>23</v>
      </c>
      <c r="B76" s="4">
        <v>2</v>
      </c>
      <c r="C76" s="4">
        <v>2020</v>
      </c>
      <c r="D76" s="5">
        <v>0</v>
      </c>
      <c r="E76" s="5">
        <v>18.649999999999999</v>
      </c>
      <c r="F76" s="5">
        <v>10.73</v>
      </c>
      <c r="G76" s="5">
        <v>61.14</v>
      </c>
      <c r="H76" s="5">
        <v>11.24</v>
      </c>
      <c r="I76" s="5">
        <v>19.93</v>
      </c>
      <c r="J76" s="5">
        <v>21.69</v>
      </c>
      <c r="K76" s="5">
        <v>120.3</v>
      </c>
      <c r="L76" s="5">
        <v>3.2909999999999999</v>
      </c>
      <c r="M76" s="2">
        <f t="shared" si="2"/>
        <v>4.6899999999999995</v>
      </c>
    </row>
    <row r="77" spans="1:13" ht="12" customHeight="1" x14ac:dyDescent="0.35">
      <c r="A77" s="10">
        <v>24</v>
      </c>
      <c r="B77" s="4">
        <v>2</v>
      </c>
      <c r="C77" s="4">
        <v>2020</v>
      </c>
      <c r="D77" s="5">
        <v>0</v>
      </c>
      <c r="E77" s="5">
        <v>19.84</v>
      </c>
      <c r="F77" s="5">
        <v>5.7640000000000002</v>
      </c>
      <c r="G77" s="5">
        <v>68.53</v>
      </c>
      <c r="H77" s="5">
        <v>7.18</v>
      </c>
      <c r="I77" s="5">
        <v>18.100000000000001</v>
      </c>
      <c r="J77" s="5">
        <v>24.87</v>
      </c>
      <c r="K77" s="5">
        <v>108</v>
      </c>
      <c r="L77" s="5">
        <v>3.839</v>
      </c>
      <c r="M77" s="2">
        <f t="shared" si="2"/>
        <v>2.8019999999999996</v>
      </c>
    </row>
    <row r="78" spans="1:13" ht="12" customHeight="1" x14ac:dyDescent="0.35">
      <c r="A78" s="10">
        <v>25</v>
      </c>
      <c r="B78" s="4">
        <v>2</v>
      </c>
      <c r="C78" s="4">
        <v>2020</v>
      </c>
      <c r="D78" s="5">
        <v>0</v>
      </c>
      <c r="E78" s="5">
        <v>21.82</v>
      </c>
      <c r="F78" s="5">
        <v>6.33</v>
      </c>
      <c r="G78" s="5">
        <v>65.44</v>
      </c>
      <c r="H78" s="5">
        <v>7.66</v>
      </c>
      <c r="I78" s="5">
        <v>17.91</v>
      </c>
      <c r="J78" s="5">
        <v>24.65</v>
      </c>
      <c r="K78" s="5">
        <v>109.7</v>
      </c>
      <c r="L78" s="5">
        <v>4.0350000000000001</v>
      </c>
      <c r="M78" s="2">
        <f t="shared" si="2"/>
        <v>4.0749999999999993</v>
      </c>
    </row>
    <row r="79" spans="1:13" ht="12" customHeight="1" x14ac:dyDescent="0.35">
      <c r="A79" s="10">
        <v>26</v>
      </c>
      <c r="B79" s="4">
        <v>2</v>
      </c>
      <c r="C79" s="4">
        <v>2020</v>
      </c>
      <c r="D79" s="5">
        <v>0</v>
      </c>
      <c r="E79" s="5">
        <v>25.83</v>
      </c>
      <c r="F79" s="5">
        <v>9.08</v>
      </c>
      <c r="G79" s="5">
        <v>50.22</v>
      </c>
      <c r="H79" s="5">
        <v>8.99</v>
      </c>
      <c r="I79" s="5">
        <v>18.46</v>
      </c>
      <c r="J79" s="5">
        <v>23.38</v>
      </c>
      <c r="K79" s="5">
        <v>243.2</v>
      </c>
      <c r="L79" s="5">
        <v>4.819</v>
      </c>
      <c r="M79" s="2">
        <f t="shared" si="2"/>
        <v>7.4549999999999983</v>
      </c>
    </row>
    <row r="80" spans="1:13" ht="12" customHeight="1" x14ac:dyDescent="0.35">
      <c r="A80" s="10">
        <v>27</v>
      </c>
      <c r="B80" s="4">
        <v>2</v>
      </c>
      <c r="C80" s="4">
        <v>2020</v>
      </c>
      <c r="D80" s="5">
        <v>0</v>
      </c>
      <c r="E80" s="5">
        <v>25.8</v>
      </c>
      <c r="F80" s="5">
        <v>16.690000000000001</v>
      </c>
      <c r="G80" s="5">
        <v>54.71</v>
      </c>
      <c r="H80" s="5">
        <v>14.64</v>
      </c>
      <c r="I80" s="5">
        <v>19.239999999999998</v>
      </c>
      <c r="J80" s="5">
        <v>22.16</v>
      </c>
      <c r="K80" s="5">
        <v>367</v>
      </c>
      <c r="L80" s="5">
        <v>5.0869999999999997</v>
      </c>
      <c r="M80" s="2">
        <f t="shared" si="2"/>
        <v>11.245000000000001</v>
      </c>
    </row>
    <row r="81" spans="1:13" ht="12" customHeight="1" x14ac:dyDescent="0.35">
      <c r="A81" s="10">
        <v>28</v>
      </c>
      <c r="B81" s="4">
        <v>2</v>
      </c>
      <c r="C81" s="4">
        <v>2020</v>
      </c>
      <c r="D81" s="5">
        <v>0</v>
      </c>
      <c r="E81" s="5">
        <v>25.87</v>
      </c>
      <c r="F81" s="5">
        <v>17.55</v>
      </c>
      <c r="G81" s="5">
        <v>48.49</v>
      </c>
      <c r="H81" s="5">
        <v>15.63</v>
      </c>
      <c r="I81" s="5">
        <v>19.57</v>
      </c>
      <c r="J81" s="5">
        <v>22.31</v>
      </c>
      <c r="K81" s="5">
        <v>324.8</v>
      </c>
      <c r="L81" s="5">
        <v>4.923</v>
      </c>
      <c r="M81" s="2">
        <f t="shared" si="2"/>
        <v>11.71</v>
      </c>
    </row>
    <row r="82" spans="1:13" ht="12" customHeight="1" x14ac:dyDescent="0.35">
      <c r="A82" s="10">
        <v>29</v>
      </c>
      <c r="B82" s="4">
        <v>2</v>
      </c>
      <c r="C82" s="4">
        <v>2020</v>
      </c>
      <c r="D82" s="5">
        <v>0</v>
      </c>
      <c r="E82" s="5">
        <v>19.48</v>
      </c>
      <c r="F82" s="5">
        <v>18.2</v>
      </c>
      <c r="G82" s="5">
        <v>58.54</v>
      </c>
      <c r="H82" s="5">
        <v>16.57</v>
      </c>
      <c r="I82" s="5">
        <v>20.7</v>
      </c>
      <c r="J82" s="5">
        <v>16.16</v>
      </c>
      <c r="K82" s="5">
        <v>193.3</v>
      </c>
      <c r="L82" s="5">
        <v>2.8919999999999999</v>
      </c>
      <c r="M82" s="2">
        <f t="shared" si="2"/>
        <v>8.84</v>
      </c>
    </row>
    <row r="83" spans="1:13" ht="12" customHeight="1" x14ac:dyDescent="0.35">
      <c r="A83" s="10"/>
      <c r="B83" s="4"/>
      <c r="C83" s="4"/>
      <c r="D83" s="5"/>
      <c r="E83" s="5"/>
      <c r="F83" s="5"/>
      <c r="G83" s="5"/>
      <c r="H83" s="5"/>
      <c r="I83" s="5"/>
      <c r="J83" s="5"/>
      <c r="K83" s="5"/>
      <c r="L83" s="5"/>
      <c r="M83" s="2"/>
    </row>
    <row r="84" spans="1:13" ht="12" customHeight="1" x14ac:dyDescent="0.35">
      <c r="A84" s="11" t="s">
        <v>28</v>
      </c>
      <c r="B84" s="11"/>
      <c r="C84" s="11"/>
      <c r="D84" s="12"/>
      <c r="E84" s="12">
        <f>AVERAGE(E54:E82)</f>
        <v>24.612068965517242</v>
      </c>
      <c r="F84" s="12">
        <f t="shared" ref="F84:M84" si="3">AVERAGE(F54:F82)</f>
        <v>13.478172413793102</v>
      </c>
      <c r="G84" s="12">
        <f t="shared" si="3"/>
        <v>57.76758620689656</v>
      </c>
      <c r="H84" s="12">
        <f t="shared" si="3"/>
        <v>13.464344827586206</v>
      </c>
      <c r="I84" s="12">
        <f t="shared" si="3"/>
        <v>20.493448275862075</v>
      </c>
      <c r="J84" s="12">
        <f t="shared" si="3"/>
        <v>21.09620689655172</v>
      </c>
      <c r="K84" s="12">
        <f t="shared" si="3"/>
        <v>232.84827586206896</v>
      </c>
      <c r="L84" s="12">
        <f t="shared" si="3"/>
        <v>4.2971724137931027</v>
      </c>
      <c r="M84" s="12">
        <f t="shared" si="3"/>
        <v>9.045120689655171</v>
      </c>
    </row>
    <row r="85" spans="1:13" ht="12" customHeight="1" x14ac:dyDescent="0.35">
      <c r="A85" s="11" t="s">
        <v>29</v>
      </c>
      <c r="B85" s="11"/>
      <c r="C85" s="11"/>
      <c r="D85" s="12">
        <f>SUM(D54:D82)</f>
        <v>12.4</v>
      </c>
      <c r="E85" s="12"/>
      <c r="F85" s="12"/>
      <c r="G85" s="12"/>
      <c r="H85" s="13"/>
      <c r="I85" s="12"/>
      <c r="J85" s="12">
        <f>SUM(J54:J82)</f>
        <v>611.78999999999985</v>
      </c>
      <c r="K85" s="12">
        <f>SUM(K54:K82)</f>
        <v>6752.5999999999995</v>
      </c>
      <c r="L85" s="12">
        <f>SUM(L54:L82)</f>
        <v>124.61799999999997</v>
      </c>
      <c r="M85" s="12">
        <f>SUM(M54:M82)</f>
        <v>262.30849999999998</v>
      </c>
    </row>
    <row r="86" spans="1:13" ht="12" customHeight="1" x14ac:dyDescent="0.35">
      <c r="A86" s="11" t="s">
        <v>30</v>
      </c>
      <c r="B86" s="11"/>
      <c r="C86" s="11"/>
      <c r="D86" s="12"/>
      <c r="E86" s="12">
        <f>MAX(E54:E82)</f>
        <v>32.97</v>
      </c>
      <c r="F86" s="12">
        <f>MAX(F54:F82)</f>
        <v>21.34</v>
      </c>
      <c r="G86" s="12">
        <f>MAX(G54:G82)</f>
        <v>91.4</v>
      </c>
      <c r="H86" s="13"/>
      <c r="I86" s="12">
        <f t="shared" ref="I86:M86" si="4">MAX(I54:I82)</f>
        <v>23.12</v>
      </c>
      <c r="J86" s="12">
        <f t="shared" si="4"/>
        <v>27.56</v>
      </c>
      <c r="K86" s="12">
        <f t="shared" si="4"/>
        <v>504.6</v>
      </c>
      <c r="L86" s="12">
        <f t="shared" si="4"/>
        <v>8.61</v>
      </c>
      <c r="M86" s="12">
        <f t="shared" si="4"/>
        <v>16.78</v>
      </c>
    </row>
    <row r="87" spans="1:13" ht="12" customHeight="1" x14ac:dyDescent="0.35">
      <c r="A87" s="11" t="s">
        <v>31</v>
      </c>
      <c r="B87" s="11"/>
      <c r="C87" s="11"/>
      <c r="D87" s="12"/>
      <c r="E87" s="12">
        <f>MIN(E54:E82)</f>
        <v>18.649999999999999</v>
      </c>
      <c r="F87" s="12">
        <f t="shared" ref="F87:M87" si="5">MIN(F54:F82)</f>
        <v>5.4329999999999998</v>
      </c>
      <c r="G87" s="12">
        <f t="shared" si="5"/>
        <v>21.22</v>
      </c>
      <c r="H87" s="12">
        <f t="shared" si="5"/>
        <v>6.6159999999999997</v>
      </c>
      <c r="I87" s="12">
        <f t="shared" si="5"/>
        <v>17.91</v>
      </c>
      <c r="J87" s="12">
        <f t="shared" si="5"/>
        <v>11.74</v>
      </c>
      <c r="K87" s="12">
        <f t="shared" si="5"/>
        <v>103.3</v>
      </c>
      <c r="L87" s="12">
        <f t="shared" si="5"/>
        <v>2.109</v>
      </c>
      <c r="M87" s="12">
        <f t="shared" si="5"/>
        <v>2.8019999999999996</v>
      </c>
    </row>
    <row r="88" spans="1:13" ht="12" customHeight="1" x14ac:dyDescent="0.35">
      <c r="A88" s="11" t="s">
        <v>32</v>
      </c>
      <c r="B88" s="11"/>
      <c r="C88" s="11">
        <f>SUM(E84+F84)/2</f>
        <v>19.045120689655171</v>
      </c>
      <c r="D88" s="12"/>
      <c r="E88" s="12"/>
      <c r="F88" s="12"/>
      <c r="G88" s="12"/>
      <c r="H88" s="13"/>
      <c r="I88" s="5"/>
      <c r="J88" s="14"/>
      <c r="K88" s="12"/>
      <c r="L88" s="1"/>
      <c r="M88" s="4"/>
    </row>
    <row r="89" spans="1:13" ht="12" customHeight="1" x14ac:dyDescent="0.35"/>
    <row r="90" spans="1:13" ht="12" customHeight="1" x14ac:dyDescent="0.35">
      <c r="A90" s="15" t="s">
        <v>4</v>
      </c>
      <c r="B90" s="15"/>
      <c r="C90" s="15"/>
      <c r="D90" s="16"/>
      <c r="E90" s="16"/>
      <c r="F90" s="16"/>
      <c r="G90" s="16"/>
      <c r="H90" s="17"/>
      <c r="I90" s="16"/>
      <c r="J90" s="14"/>
      <c r="K90" s="16"/>
      <c r="L90" s="16"/>
      <c r="M90" s="1"/>
    </row>
    <row r="91" spans="1:13" ht="12" customHeight="1" x14ac:dyDescent="0.35">
      <c r="A91" s="15"/>
      <c r="B91" s="15"/>
      <c r="C91" s="15"/>
      <c r="D91" s="16"/>
      <c r="E91" s="16"/>
      <c r="F91" s="16"/>
      <c r="G91" s="16"/>
      <c r="H91" s="17"/>
      <c r="I91" s="16"/>
      <c r="J91" s="14"/>
      <c r="K91" s="16"/>
      <c r="L91" s="16"/>
      <c r="M91" s="1"/>
    </row>
    <row r="92" spans="1:13" ht="12" customHeight="1" x14ac:dyDescent="0.35">
      <c r="A92" s="15" t="s">
        <v>5</v>
      </c>
      <c r="B92" s="15" t="s">
        <v>6</v>
      </c>
      <c r="C92" s="15" t="s">
        <v>7</v>
      </c>
      <c r="D92" s="16" t="s">
        <v>8</v>
      </c>
      <c r="E92" s="16" t="s">
        <v>9</v>
      </c>
      <c r="F92" s="16" t="s">
        <v>10</v>
      </c>
      <c r="G92" s="16" t="s">
        <v>11</v>
      </c>
      <c r="H92" s="17" t="s">
        <v>12</v>
      </c>
      <c r="I92" s="15" t="s">
        <v>13</v>
      </c>
      <c r="J92" s="18" t="s">
        <v>14</v>
      </c>
      <c r="K92" s="16" t="s">
        <v>14</v>
      </c>
      <c r="L92" s="16" t="s">
        <v>14</v>
      </c>
      <c r="M92" s="19" t="s">
        <v>15</v>
      </c>
    </row>
    <row r="93" spans="1:13" ht="12" customHeight="1" x14ac:dyDescent="0.35">
      <c r="A93" s="15"/>
      <c r="B93" s="15"/>
      <c r="C93" s="15"/>
      <c r="D93" s="16"/>
      <c r="E93" s="16" t="s">
        <v>16</v>
      </c>
      <c r="F93" s="16" t="s">
        <v>16</v>
      </c>
      <c r="G93" s="16" t="s">
        <v>17</v>
      </c>
      <c r="H93" s="17" t="s">
        <v>16</v>
      </c>
      <c r="I93" s="15" t="s">
        <v>16</v>
      </c>
      <c r="J93" s="18" t="s">
        <v>18</v>
      </c>
      <c r="K93" s="16" t="s">
        <v>19</v>
      </c>
      <c r="L93" s="16" t="s">
        <v>20</v>
      </c>
      <c r="M93" s="19" t="s">
        <v>21</v>
      </c>
    </row>
    <row r="94" spans="1:13" ht="12" customHeight="1" x14ac:dyDescent="0.35">
      <c r="A94" s="15"/>
      <c r="B94" s="15"/>
      <c r="C94" s="15"/>
      <c r="D94" s="16" t="s">
        <v>22</v>
      </c>
      <c r="E94" s="16" t="s">
        <v>23</v>
      </c>
      <c r="F94" s="16" t="s">
        <v>23</v>
      </c>
      <c r="G94" s="16" t="s">
        <v>24</v>
      </c>
      <c r="H94" s="17" t="s">
        <v>23</v>
      </c>
      <c r="I94" s="15" t="s">
        <v>23</v>
      </c>
      <c r="J94" s="18" t="s">
        <v>25</v>
      </c>
      <c r="K94" s="16" t="s">
        <v>26</v>
      </c>
      <c r="L94" s="16" t="s">
        <v>22</v>
      </c>
      <c r="M94" s="19" t="s">
        <v>27</v>
      </c>
    </row>
    <row r="95" spans="1:13" ht="12" customHeight="1" x14ac:dyDescent="0.35">
      <c r="A95" s="10">
        <v>1</v>
      </c>
      <c r="B95" s="4">
        <v>3</v>
      </c>
      <c r="C95" s="4">
        <v>2020</v>
      </c>
      <c r="D95" s="5">
        <v>0</v>
      </c>
      <c r="E95" s="5">
        <v>21.75</v>
      </c>
      <c r="F95" s="5">
        <v>4.1639999999999997</v>
      </c>
      <c r="G95" s="5">
        <v>50.44</v>
      </c>
      <c r="H95" s="5">
        <v>5.5510000000000002</v>
      </c>
      <c r="I95" s="5">
        <v>18.04</v>
      </c>
      <c r="J95" s="5">
        <v>22.2</v>
      </c>
      <c r="K95" s="5">
        <v>130.4</v>
      </c>
      <c r="L95" s="5">
        <v>3.87</v>
      </c>
      <c r="M95" s="2">
        <f t="shared" ref="M95:M125" si="6">IF((E95+F95)/2-10&lt;=0,0,(E95+F95)/2-10)</f>
        <v>2.9570000000000007</v>
      </c>
    </row>
    <row r="96" spans="1:13" ht="12" customHeight="1" x14ac:dyDescent="0.35">
      <c r="A96" s="20">
        <v>2</v>
      </c>
      <c r="B96" s="4">
        <v>3</v>
      </c>
      <c r="C96" s="4">
        <v>2020</v>
      </c>
      <c r="D96" s="5">
        <v>0</v>
      </c>
      <c r="E96" s="5">
        <v>24.06</v>
      </c>
      <c r="F96" s="5">
        <v>10.050000000000001</v>
      </c>
      <c r="G96" s="5">
        <v>58.14</v>
      </c>
      <c r="H96" s="5">
        <v>10.7</v>
      </c>
      <c r="I96" s="5">
        <v>18.829999999999998</v>
      </c>
      <c r="J96" s="5">
        <v>13.46</v>
      </c>
      <c r="K96" s="5">
        <v>286.39999999999998</v>
      </c>
      <c r="L96" s="5">
        <v>3.4929999999999999</v>
      </c>
      <c r="M96" s="2">
        <f t="shared" si="6"/>
        <v>7.0549999999999997</v>
      </c>
    </row>
    <row r="97" spans="1:13" ht="12" customHeight="1" x14ac:dyDescent="0.35">
      <c r="A97" s="20">
        <v>3</v>
      </c>
      <c r="B97" s="4">
        <v>3</v>
      </c>
      <c r="C97" s="4">
        <v>2020</v>
      </c>
      <c r="D97" s="5">
        <v>0.2</v>
      </c>
      <c r="E97" s="5">
        <v>26.25</v>
      </c>
      <c r="F97" s="5">
        <v>19.829999999999998</v>
      </c>
      <c r="G97" s="5">
        <v>80.7</v>
      </c>
      <c r="H97" s="5">
        <v>18.14</v>
      </c>
      <c r="I97" s="5">
        <v>19.96</v>
      </c>
      <c r="J97" s="5">
        <v>17.05</v>
      </c>
      <c r="K97" s="5">
        <v>306.39999999999998</v>
      </c>
      <c r="L97" s="5">
        <v>3.7280000000000002</v>
      </c>
      <c r="M97" s="2">
        <f t="shared" si="6"/>
        <v>13.04</v>
      </c>
    </row>
    <row r="98" spans="1:13" ht="12" customHeight="1" x14ac:dyDescent="0.35">
      <c r="A98" s="20">
        <v>4</v>
      </c>
      <c r="B98" s="4">
        <v>3</v>
      </c>
      <c r="C98" s="4">
        <v>2020</v>
      </c>
      <c r="D98" s="5">
        <v>0</v>
      </c>
      <c r="E98" s="5">
        <v>14.75</v>
      </c>
      <c r="F98" s="5">
        <v>12.96</v>
      </c>
      <c r="G98" s="5">
        <v>51.83</v>
      </c>
      <c r="H98" s="5">
        <v>14.05</v>
      </c>
      <c r="I98" s="5">
        <v>20.49</v>
      </c>
      <c r="J98" s="5">
        <v>9.5399999999999991</v>
      </c>
      <c r="K98" s="5">
        <v>239.8</v>
      </c>
      <c r="L98" s="5">
        <v>1.804</v>
      </c>
      <c r="M98" s="2">
        <f t="shared" si="6"/>
        <v>3.8550000000000004</v>
      </c>
    </row>
    <row r="99" spans="1:13" ht="12" customHeight="1" x14ac:dyDescent="0.35">
      <c r="A99" s="20">
        <v>5</v>
      </c>
      <c r="B99" s="4">
        <v>3</v>
      </c>
      <c r="C99" s="4">
        <v>2020</v>
      </c>
      <c r="D99" s="5">
        <v>0</v>
      </c>
      <c r="E99" s="5">
        <v>17.86</v>
      </c>
      <c r="F99" s="5">
        <v>4.1399999999999997</v>
      </c>
      <c r="G99" s="5">
        <v>56.68</v>
      </c>
      <c r="H99" s="5">
        <v>4.226</v>
      </c>
      <c r="I99" s="5">
        <v>17.29</v>
      </c>
      <c r="J99" s="5">
        <v>19.510000000000002</v>
      </c>
      <c r="K99" s="5">
        <v>189.1</v>
      </c>
      <c r="L99" s="5">
        <v>3.3490000000000002</v>
      </c>
      <c r="M99" s="2">
        <f t="shared" si="6"/>
        <v>1</v>
      </c>
    </row>
    <row r="100" spans="1:13" ht="12" customHeight="1" x14ac:dyDescent="0.35">
      <c r="A100" s="20">
        <v>6</v>
      </c>
      <c r="B100" s="4">
        <v>3</v>
      </c>
      <c r="C100" s="4">
        <v>2020</v>
      </c>
      <c r="D100" s="5">
        <v>0</v>
      </c>
      <c r="E100" s="5">
        <v>19.739999999999998</v>
      </c>
      <c r="F100" s="5">
        <v>4.5540000000000003</v>
      </c>
      <c r="G100" s="5">
        <v>59.11</v>
      </c>
      <c r="H100" s="5">
        <v>4.6479999999999997</v>
      </c>
      <c r="I100" s="5">
        <v>17.18</v>
      </c>
      <c r="J100" s="5">
        <v>18.8</v>
      </c>
      <c r="K100" s="5">
        <v>126.4</v>
      </c>
      <c r="L100" s="5">
        <v>3.1419999999999999</v>
      </c>
      <c r="M100" s="2">
        <f t="shared" si="6"/>
        <v>2.1469999999999985</v>
      </c>
    </row>
    <row r="101" spans="1:13" ht="12" customHeight="1" x14ac:dyDescent="0.35">
      <c r="A101" s="20">
        <v>7</v>
      </c>
      <c r="B101" s="4">
        <v>3</v>
      </c>
      <c r="C101" s="4">
        <v>2020</v>
      </c>
      <c r="D101" s="5">
        <v>0</v>
      </c>
      <c r="E101" s="5">
        <v>24</v>
      </c>
      <c r="F101" s="5">
        <v>4.6319999999999997</v>
      </c>
      <c r="G101" s="5">
        <v>47.8</v>
      </c>
      <c r="H101" s="5">
        <v>5.22</v>
      </c>
      <c r="I101" s="5">
        <v>17.02</v>
      </c>
      <c r="J101" s="5">
        <v>21.79</v>
      </c>
      <c r="K101" s="5">
        <v>285.8</v>
      </c>
      <c r="L101" s="5">
        <v>4.5380000000000003</v>
      </c>
      <c r="M101" s="2">
        <f t="shared" si="6"/>
        <v>4.3159999999999989</v>
      </c>
    </row>
    <row r="102" spans="1:13" ht="12" customHeight="1" x14ac:dyDescent="0.35">
      <c r="A102" s="20">
        <v>8</v>
      </c>
      <c r="B102" s="4">
        <v>3</v>
      </c>
      <c r="C102" s="4">
        <v>2020</v>
      </c>
      <c r="D102" s="5">
        <v>0</v>
      </c>
      <c r="E102" s="5">
        <v>25.77</v>
      </c>
      <c r="F102" s="5">
        <v>16.510000000000002</v>
      </c>
      <c r="G102" s="5">
        <v>68.209999999999994</v>
      </c>
      <c r="H102" s="5">
        <v>14.52</v>
      </c>
      <c r="I102" s="5">
        <v>18.36</v>
      </c>
      <c r="J102" s="5">
        <v>20.09</v>
      </c>
      <c r="K102" s="5">
        <v>273.7</v>
      </c>
      <c r="L102" s="5">
        <v>4.593</v>
      </c>
      <c r="M102" s="2">
        <f t="shared" si="6"/>
        <v>11.14</v>
      </c>
    </row>
    <row r="103" spans="1:13" ht="12" customHeight="1" x14ac:dyDescent="0.35">
      <c r="A103" s="20">
        <v>9</v>
      </c>
      <c r="B103" s="4">
        <v>3</v>
      </c>
      <c r="C103" s="4">
        <v>2020</v>
      </c>
      <c r="D103" s="5">
        <v>0</v>
      </c>
      <c r="E103" s="5">
        <v>25.8</v>
      </c>
      <c r="F103" s="5">
        <v>17.100000000000001</v>
      </c>
      <c r="G103" s="5">
        <v>42.6</v>
      </c>
      <c r="H103" s="5">
        <v>14.86</v>
      </c>
      <c r="I103" s="5">
        <v>19.45</v>
      </c>
      <c r="J103" s="5">
        <v>21.04</v>
      </c>
      <c r="K103" s="5">
        <v>272</v>
      </c>
      <c r="L103" s="5">
        <v>4.2759999999999998</v>
      </c>
      <c r="M103" s="2">
        <f t="shared" si="6"/>
        <v>11.450000000000003</v>
      </c>
    </row>
    <row r="104" spans="1:13" ht="12" customHeight="1" x14ac:dyDescent="0.35">
      <c r="A104" s="20">
        <v>10</v>
      </c>
      <c r="B104" s="4">
        <v>3</v>
      </c>
      <c r="C104" s="4">
        <v>2020</v>
      </c>
      <c r="D104" s="5">
        <v>1</v>
      </c>
      <c r="E104" s="5">
        <v>21.89</v>
      </c>
      <c r="F104" s="5">
        <v>12.09</v>
      </c>
      <c r="G104" s="5">
        <v>68.88</v>
      </c>
      <c r="H104" s="5">
        <v>11.9</v>
      </c>
      <c r="I104" s="5">
        <v>19.510000000000002</v>
      </c>
      <c r="J104" s="5">
        <v>15.58</v>
      </c>
      <c r="K104" s="5">
        <v>119.1</v>
      </c>
      <c r="L104" s="5">
        <v>2.661</v>
      </c>
      <c r="M104" s="2">
        <f t="shared" si="6"/>
        <v>6.990000000000002</v>
      </c>
    </row>
    <row r="105" spans="1:13" ht="12" customHeight="1" x14ac:dyDescent="0.35">
      <c r="A105" s="20">
        <v>11</v>
      </c>
      <c r="B105" s="4">
        <v>3</v>
      </c>
      <c r="C105" s="4">
        <v>2020</v>
      </c>
      <c r="D105" s="5">
        <v>0</v>
      </c>
      <c r="E105" s="5">
        <v>18.239999999999998</v>
      </c>
      <c r="F105" s="5">
        <v>9.4499999999999993</v>
      </c>
      <c r="G105" s="5">
        <v>65.84</v>
      </c>
      <c r="H105" s="5">
        <v>9.93</v>
      </c>
      <c r="I105" s="5">
        <v>18.93</v>
      </c>
      <c r="J105" s="5">
        <v>14.9</v>
      </c>
      <c r="K105" s="5">
        <v>232.4</v>
      </c>
      <c r="L105" s="5">
        <v>2.496</v>
      </c>
      <c r="M105" s="2">
        <f t="shared" si="6"/>
        <v>3.8449999999999989</v>
      </c>
    </row>
    <row r="106" spans="1:13" ht="12" customHeight="1" x14ac:dyDescent="0.35">
      <c r="A106" s="20">
        <v>12</v>
      </c>
      <c r="B106" s="4">
        <v>3</v>
      </c>
      <c r="C106" s="4">
        <v>2020</v>
      </c>
      <c r="D106" s="5">
        <v>0</v>
      </c>
      <c r="E106" s="5">
        <v>17.86</v>
      </c>
      <c r="F106" s="5">
        <v>3.9569999999999999</v>
      </c>
      <c r="G106" s="5">
        <v>81</v>
      </c>
      <c r="H106" s="5">
        <v>3.8580000000000001</v>
      </c>
      <c r="I106" s="5">
        <v>16.93</v>
      </c>
      <c r="J106" s="5">
        <v>15.68</v>
      </c>
      <c r="K106" s="5">
        <v>126.5</v>
      </c>
      <c r="L106" s="5">
        <v>2.548</v>
      </c>
      <c r="M106" s="2">
        <f t="shared" si="6"/>
        <v>0.90850000000000009</v>
      </c>
    </row>
    <row r="107" spans="1:13" ht="12" customHeight="1" x14ac:dyDescent="0.35">
      <c r="A107" s="20">
        <v>13</v>
      </c>
      <c r="B107" s="4">
        <v>3</v>
      </c>
      <c r="C107" s="4">
        <v>2020</v>
      </c>
      <c r="D107" s="5">
        <v>0</v>
      </c>
      <c r="E107" s="5">
        <v>17.89</v>
      </c>
      <c r="F107" s="5">
        <v>3.8180000000000001</v>
      </c>
      <c r="G107" s="5">
        <v>78.099999999999994</v>
      </c>
      <c r="H107" s="5">
        <v>4.5010000000000003</v>
      </c>
      <c r="I107" s="5">
        <v>16.59</v>
      </c>
      <c r="J107" s="5">
        <v>20.39</v>
      </c>
      <c r="K107" s="5">
        <v>87.9</v>
      </c>
      <c r="L107" s="5">
        <v>2.9980000000000002</v>
      </c>
      <c r="M107" s="2">
        <f t="shared" si="6"/>
        <v>0.85400000000000098</v>
      </c>
    </row>
    <row r="108" spans="1:13" ht="12" customHeight="1" x14ac:dyDescent="0.35">
      <c r="A108" s="20">
        <v>14</v>
      </c>
      <c r="B108" s="4">
        <v>3</v>
      </c>
      <c r="C108" s="4">
        <v>2020</v>
      </c>
      <c r="D108" s="5">
        <v>0</v>
      </c>
      <c r="E108" s="5">
        <v>22.12</v>
      </c>
      <c r="F108" s="5">
        <v>2.911</v>
      </c>
      <c r="G108" s="5">
        <v>76.400000000000006</v>
      </c>
      <c r="H108" s="5">
        <v>3.6789999999999998</v>
      </c>
      <c r="I108" s="5">
        <v>16.22</v>
      </c>
      <c r="J108" s="5">
        <v>20.67</v>
      </c>
      <c r="K108" s="5">
        <v>130.30000000000001</v>
      </c>
      <c r="L108" s="5">
        <v>3.4249999999999998</v>
      </c>
      <c r="M108" s="2">
        <f t="shared" si="6"/>
        <v>2.5155000000000012</v>
      </c>
    </row>
    <row r="109" spans="1:13" ht="12" customHeight="1" x14ac:dyDescent="0.35">
      <c r="A109" s="20">
        <v>15</v>
      </c>
      <c r="B109" s="4">
        <v>3</v>
      </c>
      <c r="C109" s="4">
        <v>2020</v>
      </c>
      <c r="D109" s="5">
        <v>0</v>
      </c>
      <c r="E109" s="5">
        <v>22.83</v>
      </c>
      <c r="F109" s="5">
        <v>6.6479999999999997</v>
      </c>
      <c r="G109" s="5">
        <v>48.08</v>
      </c>
      <c r="H109" s="5">
        <v>6.9349999999999996</v>
      </c>
      <c r="I109" s="5">
        <v>17.239999999999998</v>
      </c>
      <c r="J109" s="5">
        <v>20.91</v>
      </c>
      <c r="K109" s="5">
        <v>213.2</v>
      </c>
      <c r="L109" s="5">
        <v>3.8260000000000001</v>
      </c>
      <c r="M109" s="2">
        <f t="shared" si="6"/>
        <v>4.738999999999999</v>
      </c>
    </row>
    <row r="110" spans="1:13" ht="12" customHeight="1" x14ac:dyDescent="0.35">
      <c r="A110" s="20">
        <v>16</v>
      </c>
      <c r="B110" s="4">
        <v>3</v>
      </c>
      <c r="C110" s="4">
        <v>2020</v>
      </c>
      <c r="D110" s="5">
        <v>0</v>
      </c>
      <c r="E110" s="5">
        <v>24.56</v>
      </c>
      <c r="F110" s="5">
        <v>9.16</v>
      </c>
      <c r="G110" s="5">
        <v>45.76</v>
      </c>
      <c r="H110" s="5">
        <v>8.9600000000000009</v>
      </c>
      <c r="I110" s="5">
        <v>17.55</v>
      </c>
      <c r="J110" s="5">
        <v>19.64</v>
      </c>
      <c r="K110" s="5">
        <v>394.4</v>
      </c>
      <c r="L110" s="5">
        <v>4.1669999999999998</v>
      </c>
      <c r="M110" s="2">
        <f t="shared" si="6"/>
        <v>6.8599999999999994</v>
      </c>
    </row>
    <row r="111" spans="1:13" ht="12" customHeight="1" x14ac:dyDescent="0.35">
      <c r="A111" s="20">
        <v>17</v>
      </c>
      <c r="B111" s="4">
        <v>3</v>
      </c>
      <c r="C111" s="4">
        <v>2020</v>
      </c>
      <c r="D111" s="5">
        <v>0</v>
      </c>
      <c r="E111" s="5">
        <v>15.87</v>
      </c>
      <c r="F111" s="5">
        <v>11.47</v>
      </c>
      <c r="G111" s="5">
        <v>52.67</v>
      </c>
      <c r="H111" s="5">
        <v>9.98</v>
      </c>
      <c r="I111" s="5">
        <v>17.54</v>
      </c>
      <c r="J111" s="5">
        <v>19.52</v>
      </c>
      <c r="K111" s="5">
        <v>350.7</v>
      </c>
      <c r="L111" s="5">
        <v>3.1989999999999998</v>
      </c>
      <c r="M111" s="2">
        <f t="shared" si="6"/>
        <v>3.67</v>
      </c>
    </row>
    <row r="112" spans="1:13" ht="12" customHeight="1" x14ac:dyDescent="0.35">
      <c r="A112" s="20">
        <v>18</v>
      </c>
      <c r="B112" s="4">
        <v>3</v>
      </c>
      <c r="C112" s="4">
        <v>2020</v>
      </c>
      <c r="D112" s="5">
        <v>0</v>
      </c>
      <c r="E112" s="5">
        <v>16.920000000000002</v>
      </c>
      <c r="F112" s="5">
        <v>2.577</v>
      </c>
      <c r="G112" s="5">
        <v>49.28</v>
      </c>
      <c r="H112" s="5">
        <v>2.8239999999999998</v>
      </c>
      <c r="I112" s="5">
        <v>15.93</v>
      </c>
      <c r="J112" s="5">
        <v>19.29</v>
      </c>
      <c r="K112" s="5">
        <v>192.1</v>
      </c>
      <c r="L112" s="5">
        <v>3.177</v>
      </c>
      <c r="M112" s="2">
        <f t="shared" si="6"/>
        <v>0</v>
      </c>
    </row>
    <row r="113" spans="1:13" ht="12" customHeight="1" x14ac:dyDescent="0.35">
      <c r="A113" s="20">
        <v>19</v>
      </c>
      <c r="B113" s="4">
        <v>3</v>
      </c>
      <c r="C113" s="4">
        <v>2020</v>
      </c>
      <c r="D113" s="5">
        <v>0</v>
      </c>
      <c r="E113" s="5">
        <v>24.1</v>
      </c>
      <c r="F113" s="5">
        <v>7.76</v>
      </c>
      <c r="G113" s="5">
        <v>44.96</v>
      </c>
      <c r="H113" s="5">
        <v>6.26</v>
      </c>
      <c r="I113" s="5">
        <v>16.329999999999998</v>
      </c>
      <c r="J113" s="5">
        <v>17.79</v>
      </c>
      <c r="K113" s="5">
        <v>265.60000000000002</v>
      </c>
      <c r="L113" s="5">
        <v>4.1840000000000002</v>
      </c>
      <c r="M113" s="2">
        <f t="shared" si="6"/>
        <v>5.93</v>
      </c>
    </row>
    <row r="114" spans="1:13" ht="12" customHeight="1" x14ac:dyDescent="0.35">
      <c r="A114" s="20">
        <v>20</v>
      </c>
      <c r="B114" s="4">
        <v>3</v>
      </c>
      <c r="C114" s="4">
        <v>2020</v>
      </c>
      <c r="D114" s="5">
        <v>0</v>
      </c>
      <c r="E114" s="5">
        <v>18.899999999999999</v>
      </c>
      <c r="F114" s="5">
        <v>15.01</v>
      </c>
      <c r="G114" s="5">
        <v>72.8</v>
      </c>
      <c r="H114" s="5">
        <v>11.78</v>
      </c>
      <c r="I114" s="5">
        <v>17.16</v>
      </c>
      <c r="J114" s="5">
        <v>10.84</v>
      </c>
      <c r="K114" s="5">
        <v>152.4</v>
      </c>
      <c r="L114" s="5">
        <v>1.6619999999999999</v>
      </c>
      <c r="M114" s="2">
        <f t="shared" si="6"/>
        <v>6.9549999999999983</v>
      </c>
    </row>
    <row r="115" spans="1:13" ht="12" customHeight="1" x14ac:dyDescent="0.35">
      <c r="A115" s="20">
        <v>21</v>
      </c>
      <c r="B115" s="4">
        <v>3</v>
      </c>
      <c r="C115" s="4">
        <v>2020</v>
      </c>
      <c r="D115" s="5">
        <v>3.2</v>
      </c>
      <c r="E115" s="5">
        <v>20.25</v>
      </c>
      <c r="F115" s="5">
        <v>10.34</v>
      </c>
      <c r="G115" s="5">
        <v>51.9</v>
      </c>
      <c r="H115" s="5">
        <v>11.22</v>
      </c>
      <c r="I115" s="5">
        <v>16.850000000000001</v>
      </c>
      <c r="J115" s="5">
        <v>11.46</v>
      </c>
      <c r="K115" s="5">
        <v>226.7</v>
      </c>
      <c r="L115" s="5">
        <v>2.3220000000000001</v>
      </c>
      <c r="M115" s="2">
        <f t="shared" si="6"/>
        <v>5.2949999999999999</v>
      </c>
    </row>
    <row r="116" spans="1:13" ht="12" customHeight="1" x14ac:dyDescent="0.35">
      <c r="A116" s="20">
        <v>22</v>
      </c>
      <c r="B116" s="4">
        <v>3</v>
      </c>
      <c r="C116" s="4">
        <v>2020</v>
      </c>
      <c r="D116" s="5">
        <v>0</v>
      </c>
      <c r="E116" s="5">
        <v>24.97</v>
      </c>
      <c r="F116" s="5">
        <v>14.01</v>
      </c>
      <c r="G116" s="5">
        <v>79</v>
      </c>
      <c r="H116" s="5">
        <v>12.28</v>
      </c>
      <c r="I116" s="5">
        <v>17.64</v>
      </c>
      <c r="J116" s="5">
        <v>18.78</v>
      </c>
      <c r="K116" s="5">
        <v>242.2</v>
      </c>
      <c r="L116" s="5">
        <v>4.3090000000000002</v>
      </c>
      <c r="M116" s="2">
        <f t="shared" si="6"/>
        <v>9.4899999999999984</v>
      </c>
    </row>
    <row r="117" spans="1:13" ht="12" customHeight="1" x14ac:dyDescent="0.35">
      <c r="A117" s="20">
        <v>23</v>
      </c>
      <c r="B117" s="4">
        <v>3</v>
      </c>
      <c r="C117" s="4">
        <v>2020</v>
      </c>
      <c r="D117" s="5">
        <v>0.8</v>
      </c>
      <c r="E117" s="5">
        <v>21.87</v>
      </c>
      <c r="F117" s="5">
        <v>8.98</v>
      </c>
      <c r="G117" s="5">
        <v>41.36</v>
      </c>
      <c r="H117" s="5">
        <v>8.23</v>
      </c>
      <c r="I117" s="5">
        <v>16.77</v>
      </c>
      <c r="J117" s="5">
        <v>14.13</v>
      </c>
      <c r="K117" s="5">
        <v>232.7</v>
      </c>
      <c r="L117" s="5">
        <v>2.9420000000000002</v>
      </c>
      <c r="M117" s="2">
        <f t="shared" si="6"/>
        <v>5.4250000000000007</v>
      </c>
    </row>
    <row r="118" spans="1:13" ht="12" customHeight="1" x14ac:dyDescent="0.35">
      <c r="A118" s="20">
        <v>24</v>
      </c>
      <c r="B118" s="4">
        <v>3</v>
      </c>
      <c r="C118" s="4">
        <v>2020</v>
      </c>
      <c r="D118" s="5">
        <v>0</v>
      </c>
      <c r="E118" s="5">
        <v>19.38</v>
      </c>
      <c r="F118" s="5">
        <v>1.4119999999999999</v>
      </c>
      <c r="G118" s="5">
        <v>45.28</v>
      </c>
      <c r="H118" s="5">
        <v>1.466</v>
      </c>
      <c r="I118" s="5">
        <v>15.82</v>
      </c>
      <c r="J118" s="5">
        <v>16.23</v>
      </c>
      <c r="K118" s="5">
        <v>120.7</v>
      </c>
      <c r="L118" s="5">
        <v>2.9620000000000002</v>
      </c>
      <c r="M118" s="2">
        <f t="shared" si="6"/>
        <v>0.39599999999999902</v>
      </c>
    </row>
    <row r="119" spans="1:13" ht="12" customHeight="1" x14ac:dyDescent="0.35">
      <c r="A119" s="20">
        <v>25</v>
      </c>
      <c r="B119" s="4">
        <v>3</v>
      </c>
      <c r="C119" s="4">
        <v>2020</v>
      </c>
      <c r="D119" s="5">
        <v>0</v>
      </c>
      <c r="E119" s="5">
        <v>20.22</v>
      </c>
      <c r="F119" s="5">
        <v>1.5469999999999999</v>
      </c>
      <c r="G119" s="5">
        <v>50.27</v>
      </c>
      <c r="H119" s="5">
        <v>1.5449999999999999</v>
      </c>
      <c r="I119" s="5">
        <v>14.21</v>
      </c>
      <c r="J119" s="5">
        <v>17.920000000000002</v>
      </c>
      <c r="K119" s="5">
        <v>130.4</v>
      </c>
      <c r="L119" s="5">
        <v>3.1459999999999999</v>
      </c>
      <c r="M119" s="2">
        <f t="shared" si="6"/>
        <v>0.88349999999999973</v>
      </c>
    </row>
    <row r="120" spans="1:13" ht="12" customHeight="1" x14ac:dyDescent="0.35">
      <c r="A120" s="20">
        <v>26</v>
      </c>
      <c r="B120" s="4">
        <v>3</v>
      </c>
      <c r="C120" s="4">
        <v>2020</v>
      </c>
      <c r="D120" s="5">
        <v>3.2</v>
      </c>
      <c r="E120" s="5">
        <v>21.74</v>
      </c>
      <c r="F120" s="5">
        <v>7.89</v>
      </c>
      <c r="G120" s="5">
        <v>95.6</v>
      </c>
      <c r="H120" s="5">
        <v>6.22</v>
      </c>
      <c r="I120" s="5">
        <v>14.93</v>
      </c>
      <c r="J120" s="5">
        <v>14.97</v>
      </c>
      <c r="K120" s="5">
        <v>186.5</v>
      </c>
      <c r="L120" s="5">
        <v>3.3769999999999998</v>
      </c>
      <c r="M120" s="2">
        <f t="shared" si="6"/>
        <v>4.8149999999999995</v>
      </c>
    </row>
    <row r="121" spans="1:13" ht="12" customHeight="1" x14ac:dyDescent="0.35">
      <c r="A121" s="20">
        <v>27</v>
      </c>
      <c r="B121" s="4">
        <v>3</v>
      </c>
      <c r="C121" s="4">
        <v>2020</v>
      </c>
      <c r="D121" s="5">
        <v>1.6</v>
      </c>
      <c r="E121" s="5">
        <v>18.05</v>
      </c>
      <c r="F121" s="5">
        <v>10.72</v>
      </c>
      <c r="G121" s="5">
        <v>49.71</v>
      </c>
      <c r="H121" s="5">
        <v>9.73</v>
      </c>
      <c r="I121" s="5">
        <v>16.05</v>
      </c>
      <c r="J121" s="5">
        <v>9.57</v>
      </c>
      <c r="K121" s="5">
        <v>343.9</v>
      </c>
      <c r="L121" s="5">
        <v>1.8720000000000001</v>
      </c>
      <c r="M121" s="2">
        <f t="shared" si="6"/>
        <v>4.3850000000000016</v>
      </c>
    </row>
    <row r="122" spans="1:13" ht="12" customHeight="1" x14ac:dyDescent="0.35">
      <c r="A122" s="20">
        <v>28</v>
      </c>
      <c r="B122" s="4">
        <v>3</v>
      </c>
      <c r="C122" s="4">
        <v>2020</v>
      </c>
      <c r="D122" s="5">
        <v>0</v>
      </c>
      <c r="E122" s="5">
        <v>15.6</v>
      </c>
      <c r="F122" s="5">
        <v>11.57</v>
      </c>
      <c r="G122" s="5">
        <v>48.99</v>
      </c>
      <c r="H122" s="5">
        <v>9.59</v>
      </c>
      <c r="I122" s="5">
        <v>14.62</v>
      </c>
      <c r="J122" s="5">
        <v>13.23</v>
      </c>
      <c r="K122" s="5">
        <v>351.2</v>
      </c>
      <c r="L122" s="5">
        <v>2.6</v>
      </c>
      <c r="M122" s="2">
        <f t="shared" si="6"/>
        <v>3.5850000000000009</v>
      </c>
    </row>
    <row r="123" spans="1:13" ht="12" customHeight="1" x14ac:dyDescent="0.35">
      <c r="A123" s="20">
        <v>29</v>
      </c>
      <c r="B123" s="4">
        <v>3</v>
      </c>
      <c r="C123" s="4">
        <v>2020</v>
      </c>
      <c r="D123" s="5">
        <v>4.4000000000000004</v>
      </c>
      <c r="E123" s="5">
        <v>14.33</v>
      </c>
      <c r="F123" s="5">
        <v>11.04</v>
      </c>
      <c r="G123" s="5">
        <v>85.9</v>
      </c>
      <c r="H123" s="5">
        <v>9.8800000000000008</v>
      </c>
      <c r="I123" s="5">
        <v>14.2</v>
      </c>
      <c r="J123" s="5">
        <v>4.8970000000000002</v>
      </c>
      <c r="K123" s="5">
        <v>144.69999999999999</v>
      </c>
      <c r="L123" s="5">
        <v>0.96799999999999997</v>
      </c>
      <c r="M123" s="2">
        <f t="shared" si="6"/>
        <v>2.6849999999999987</v>
      </c>
    </row>
    <row r="124" spans="1:13" ht="12" customHeight="1" x14ac:dyDescent="0.35">
      <c r="A124" s="20">
        <v>30</v>
      </c>
      <c r="B124" s="4">
        <v>3</v>
      </c>
      <c r="C124" s="4">
        <v>2020</v>
      </c>
      <c r="D124" s="5">
        <v>0</v>
      </c>
      <c r="E124" s="5">
        <v>18.03</v>
      </c>
      <c r="F124" s="5">
        <v>11.23</v>
      </c>
      <c r="G124" s="5">
        <v>85.2</v>
      </c>
      <c r="H124" s="5">
        <v>10.52</v>
      </c>
      <c r="I124" s="5">
        <v>14.34</v>
      </c>
      <c r="J124" s="5">
        <v>8.01</v>
      </c>
      <c r="K124" s="5">
        <v>141.30000000000001</v>
      </c>
      <c r="L124" s="5">
        <v>1.3240000000000001</v>
      </c>
      <c r="M124" s="2">
        <f t="shared" si="6"/>
        <v>4.6300000000000008</v>
      </c>
    </row>
    <row r="125" spans="1:13" ht="12" customHeight="1" x14ac:dyDescent="0.35">
      <c r="A125" s="20">
        <v>31</v>
      </c>
      <c r="B125" s="4">
        <v>3</v>
      </c>
      <c r="C125" s="4">
        <v>2020</v>
      </c>
      <c r="D125" s="5">
        <v>0</v>
      </c>
      <c r="E125" s="5">
        <v>19.61</v>
      </c>
      <c r="F125" s="5">
        <v>12.53</v>
      </c>
      <c r="G125" s="5">
        <v>95.8</v>
      </c>
      <c r="H125" s="5">
        <v>12.44</v>
      </c>
      <c r="I125" s="5">
        <v>15.3</v>
      </c>
      <c r="J125" s="5">
        <v>12.53</v>
      </c>
      <c r="K125" s="5">
        <v>77.2</v>
      </c>
      <c r="L125" s="5">
        <v>1.986</v>
      </c>
      <c r="M125" s="2">
        <f t="shared" si="6"/>
        <v>6.07</v>
      </c>
    </row>
    <row r="126" spans="1:13" ht="12" customHeight="1" x14ac:dyDescent="0.35">
      <c r="A126" s="20"/>
      <c r="B126" s="4"/>
      <c r="C126" s="4"/>
      <c r="D126" s="5"/>
      <c r="E126" s="5"/>
      <c r="F126" s="5"/>
      <c r="G126" s="5"/>
      <c r="H126" s="5"/>
      <c r="I126" s="5"/>
      <c r="J126" s="5"/>
      <c r="K126" s="5"/>
      <c r="L126" s="5"/>
      <c r="M126" s="2"/>
    </row>
    <row r="127" spans="1:13" ht="12" customHeight="1" x14ac:dyDescent="0.35">
      <c r="A127" s="11" t="s">
        <v>28</v>
      </c>
      <c r="B127" s="11"/>
      <c r="C127" s="11"/>
      <c r="D127" s="12"/>
      <c r="E127" s="12">
        <f>AVERAGE(E95:E125)</f>
        <v>20.490645161290324</v>
      </c>
      <c r="F127" s="12">
        <f t="shared" ref="F127:M127" si="7">AVERAGE(F95:F125)</f>
        <v>9.0341935483870959</v>
      </c>
      <c r="G127" s="12">
        <f t="shared" si="7"/>
        <v>62.202903225806452</v>
      </c>
      <c r="H127" s="13">
        <f t="shared" si="7"/>
        <v>8.5691290322580649</v>
      </c>
      <c r="I127" s="12">
        <f t="shared" si="7"/>
        <v>17.009032258064515</v>
      </c>
      <c r="J127" s="12">
        <f t="shared" si="7"/>
        <v>16.142483870967745</v>
      </c>
      <c r="K127" s="12">
        <f t="shared" si="7"/>
        <v>212.00322580645152</v>
      </c>
      <c r="L127" s="12">
        <f t="shared" si="7"/>
        <v>3.0627096774193547</v>
      </c>
      <c r="M127" s="12">
        <f t="shared" si="7"/>
        <v>4.7705322580645166</v>
      </c>
    </row>
    <row r="128" spans="1:13" ht="12" customHeight="1" x14ac:dyDescent="0.35">
      <c r="A128" s="11" t="s">
        <v>29</v>
      </c>
      <c r="B128" s="11"/>
      <c r="C128" s="11"/>
      <c r="D128" s="12">
        <f>SUM(D95:D125)</f>
        <v>14.4</v>
      </c>
      <c r="E128" s="12"/>
      <c r="F128" s="12"/>
      <c r="G128" s="12"/>
      <c r="H128" s="13"/>
      <c r="I128" s="12"/>
      <c r="J128" s="13">
        <f>SUM(J95:J125)</f>
        <v>500.41700000000009</v>
      </c>
      <c r="K128" s="13">
        <f>SUM(K95:K125)</f>
        <v>6572.0999999999976</v>
      </c>
      <c r="L128" s="13">
        <f>SUM(L95:L125)</f>
        <v>94.944000000000003</v>
      </c>
      <c r="M128" s="12">
        <f>SUM(M95:M125)</f>
        <v>147.88650000000001</v>
      </c>
    </row>
    <row r="129" spans="1:13" ht="12" customHeight="1" x14ac:dyDescent="0.35">
      <c r="A129" s="11" t="s">
        <v>30</v>
      </c>
      <c r="B129" s="11"/>
      <c r="C129" s="11"/>
      <c r="D129" s="12"/>
      <c r="E129" s="12">
        <f>MAX(E95:E125)</f>
        <v>26.25</v>
      </c>
      <c r="F129" s="12">
        <f>MAX(F95:F125)</f>
        <v>19.829999999999998</v>
      </c>
      <c r="G129" s="12">
        <f>MAX(G95:G125)</f>
        <v>95.8</v>
      </c>
      <c r="H129" s="13"/>
      <c r="I129" s="12">
        <f>MAX(I95:I125)</f>
        <v>20.49</v>
      </c>
      <c r="J129" s="12">
        <f>MAX(J95:J125)</f>
        <v>22.2</v>
      </c>
      <c r="K129" s="12">
        <f>MAX(K95:K125)</f>
        <v>394.4</v>
      </c>
      <c r="L129" s="12">
        <f>MAX(L95:L125)</f>
        <v>4.593</v>
      </c>
      <c r="M129" s="12">
        <f>MAX(M95:M125)</f>
        <v>13.04</v>
      </c>
    </row>
    <row r="130" spans="1:13" ht="12" customHeight="1" x14ac:dyDescent="0.35">
      <c r="A130" s="11" t="s">
        <v>31</v>
      </c>
      <c r="B130" s="11"/>
      <c r="C130" s="11"/>
      <c r="D130" s="12"/>
      <c r="E130" s="12">
        <f>MIN(E95:E125)</f>
        <v>14.33</v>
      </c>
      <c r="F130" s="12">
        <f>MIN(F95:F125)</f>
        <v>1.4119999999999999</v>
      </c>
      <c r="G130" s="12">
        <f>MIN(G95:G125)</f>
        <v>41.36</v>
      </c>
      <c r="H130" s="13">
        <f>MIN(H96:H125)</f>
        <v>1.466</v>
      </c>
      <c r="I130" s="12">
        <f>MIN(I95:I125)</f>
        <v>14.2</v>
      </c>
      <c r="J130" s="12">
        <f>MIN(J95:J125)</f>
        <v>4.8970000000000002</v>
      </c>
      <c r="K130" s="12">
        <f>MIN(K95:K125)</f>
        <v>77.2</v>
      </c>
      <c r="L130" s="12">
        <f>MIN(L95:L125)</f>
        <v>0.96799999999999997</v>
      </c>
      <c r="M130" s="12">
        <f>MIN(M95:M125)</f>
        <v>0</v>
      </c>
    </row>
    <row r="131" spans="1:13" ht="12" customHeight="1" x14ac:dyDescent="0.35">
      <c r="A131" s="11" t="s">
        <v>32</v>
      </c>
      <c r="B131" s="11"/>
      <c r="C131" s="11">
        <f>SUM(E127+F127)/2</f>
        <v>14.762419354838709</v>
      </c>
      <c r="D131" s="12"/>
      <c r="E131" s="12"/>
      <c r="F131" s="12"/>
      <c r="G131" s="12"/>
      <c r="H131" s="13"/>
      <c r="I131" s="5"/>
      <c r="J131" s="14"/>
      <c r="K131" s="12"/>
      <c r="L131" s="1"/>
      <c r="M131" s="4"/>
    </row>
    <row r="132" spans="1:13" ht="12" customHeight="1" x14ac:dyDescent="0.35"/>
    <row r="133" spans="1:13" ht="12" customHeight="1" x14ac:dyDescent="0.35">
      <c r="A133" s="4" t="s">
        <v>4</v>
      </c>
      <c r="B133" s="4"/>
      <c r="C133" s="4"/>
      <c r="D133" s="5"/>
      <c r="E133" s="5"/>
      <c r="F133" s="5"/>
      <c r="G133" s="5"/>
      <c r="H133" s="6"/>
      <c r="I133" s="5"/>
      <c r="J133" s="14"/>
      <c r="K133" s="5"/>
      <c r="L133" s="5"/>
      <c r="M133" s="2"/>
    </row>
    <row r="134" spans="1:13" ht="12" customHeight="1" x14ac:dyDescent="0.35">
      <c r="A134" s="4"/>
      <c r="B134" s="4"/>
      <c r="C134" s="4"/>
      <c r="D134" s="5"/>
      <c r="E134" s="5"/>
      <c r="F134" s="5"/>
      <c r="G134" s="5"/>
      <c r="H134" s="6"/>
      <c r="I134" s="5"/>
      <c r="J134" s="14"/>
      <c r="K134" s="5"/>
      <c r="L134" s="5"/>
      <c r="M134" s="2"/>
    </row>
    <row r="135" spans="1:13" ht="12" customHeight="1" x14ac:dyDescent="0.35">
      <c r="A135" s="4" t="s">
        <v>5</v>
      </c>
      <c r="B135" s="4" t="s">
        <v>6</v>
      </c>
      <c r="C135" s="4" t="s">
        <v>7</v>
      </c>
      <c r="D135" s="5" t="s">
        <v>8</v>
      </c>
      <c r="E135" s="5" t="s">
        <v>9</v>
      </c>
      <c r="F135" s="5" t="s">
        <v>10</v>
      </c>
      <c r="G135" s="5" t="s">
        <v>11</v>
      </c>
      <c r="H135" s="6" t="s">
        <v>12</v>
      </c>
      <c r="I135" s="4" t="s">
        <v>13</v>
      </c>
      <c r="J135" s="8" t="s">
        <v>14</v>
      </c>
      <c r="K135" s="5" t="s">
        <v>14</v>
      </c>
      <c r="L135" s="5" t="s">
        <v>14</v>
      </c>
      <c r="M135" s="9" t="s">
        <v>15</v>
      </c>
    </row>
    <row r="136" spans="1:13" ht="12" customHeight="1" x14ac:dyDescent="0.35">
      <c r="A136" s="4"/>
      <c r="B136" s="4"/>
      <c r="C136" s="4"/>
      <c r="D136" s="5"/>
      <c r="E136" s="5" t="s">
        <v>16</v>
      </c>
      <c r="F136" s="5" t="s">
        <v>16</v>
      </c>
      <c r="G136" s="5" t="s">
        <v>17</v>
      </c>
      <c r="H136" s="6" t="s">
        <v>16</v>
      </c>
      <c r="I136" s="4" t="s">
        <v>16</v>
      </c>
      <c r="J136" s="8" t="s">
        <v>18</v>
      </c>
      <c r="K136" s="5" t="s">
        <v>19</v>
      </c>
      <c r="L136" s="5" t="s">
        <v>20</v>
      </c>
      <c r="M136" s="9" t="s">
        <v>21</v>
      </c>
    </row>
    <row r="137" spans="1:13" ht="12" customHeight="1" x14ac:dyDescent="0.35">
      <c r="A137" s="4"/>
      <c r="B137" s="4"/>
      <c r="C137" s="4"/>
      <c r="D137" s="5" t="s">
        <v>22</v>
      </c>
      <c r="E137" s="5" t="s">
        <v>23</v>
      </c>
      <c r="F137" s="5" t="s">
        <v>23</v>
      </c>
      <c r="G137" s="5" t="s">
        <v>24</v>
      </c>
      <c r="H137" s="6" t="s">
        <v>23</v>
      </c>
      <c r="I137" s="4" t="s">
        <v>23</v>
      </c>
      <c r="J137" s="8" t="s">
        <v>25</v>
      </c>
      <c r="K137" s="5" t="s">
        <v>26</v>
      </c>
      <c r="L137" s="5" t="s">
        <v>22</v>
      </c>
      <c r="M137" s="9" t="s">
        <v>27</v>
      </c>
    </row>
    <row r="138" spans="1:13" ht="12" customHeight="1" x14ac:dyDescent="0.35">
      <c r="A138" s="4">
        <v>1</v>
      </c>
      <c r="B138" s="4">
        <v>4</v>
      </c>
      <c r="C138" s="4">
        <v>2020</v>
      </c>
      <c r="D138" s="5">
        <v>0.2</v>
      </c>
      <c r="E138" s="5">
        <v>18.170000000000002</v>
      </c>
      <c r="F138" s="5">
        <v>5.2839999999999998</v>
      </c>
      <c r="G138" s="5">
        <v>96</v>
      </c>
      <c r="H138" s="5">
        <v>5.0140000000000002</v>
      </c>
      <c r="I138" s="5">
        <v>13.88</v>
      </c>
      <c r="J138" s="5">
        <v>15.7</v>
      </c>
      <c r="K138" s="5">
        <v>66.45</v>
      </c>
      <c r="L138" s="5">
        <v>2.2109999999999999</v>
      </c>
      <c r="M138" s="2">
        <f t="shared" ref="M138:M167" si="8">IF((E138+F138)/2-10&lt;=0,0,(E138+F138)/2-10)</f>
        <v>1.7270000000000003</v>
      </c>
    </row>
    <row r="139" spans="1:13" ht="12" customHeight="1" x14ac:dyDescent="0.35">
      <c r="A139" s="4">
        <v>2</v>
      </c>
      <c r="B139" s="4">
        <v>4</v>
      </c>
      <c r="C139" s="4">
        <v>2020</v>
      </c>
      <c r="D139" s="5">
        <v>0</v>
      </c>
      <c r="E139" s="5">
        <v>16.170000000000002</v>
      </c>
      <c r="F139" s="5">
        <v>10.66</v>
      </c>
      <c r="G139" s="5">
        <v>83.9</v>
      </c>
      <c r="H139" s="5">
        <v>11.52</v>
      </c>
      <c r="I139" s="5">
        <v>15.32</v>
      </c>
      <c r="J139" s="5">
        <v>7.3</v>
      </c>
      <c r="K139" s="5">
        <v>71.599999999999994</v>
      </c>
      <c r="L139" s="5">
        <v>1.1990000000000001</v>
      </c>
      <c r="M139" s="2">
        <f t="shared" si="8"/>
        <v>3.4150000000000009</v>
      </c>
    </row>
    <row r="140" spans="1:13" ht="12" customHeight="1" x14ac:dyDescent="0.35">
      <c r="A140" s="4">
        <v>3</v>
      </c>
      <c r="B140" s="4">
        <v>4</v>
      </c>
      <c r="C140" s="4">
        <v>2020</v>
      </c>
      <c r="D140" s="5">
        <v>0.2</v>
      </c>
      <c r="E140" s="5">
        <v>17.05</v>
      </c>
      <c r="F140" s="5">
        <v>7.32</v>
      </c>
      <c r="G140" s="5">
        <v>71.599999999999994</v>
      </c>
      <c r="H140" s="5">
        <v>7.14</v>
      </c>
      <c r="I140" s="5">
        <v>14.75</v>
      </c>
      <c r="J140" s="5">
        <v>11.9</v>
      </c>
      <c r="K140" s="5">
        <v>116.9</v>
      </c>
      <c r="L140" s="5">
        <v>1.81</v>
      </c>
      <c r="M140" s="2">
        <f t="shared" si="8"/>
        <v>2.1850000000000005</v>
      </c>
    </row>
    <row r="141" spans="1:13" ht="12" customHeight="1" x14ac:dyDescent="0.35">
      <c r="A141" s="4">
        <v>4</v>
      </c>
      <c r="B141" s="4">
        <v>4</v>
      </c>
      <c r="C141" s="4">
        <v>2020</v>
      </c>
      <c r="D141" s="5">
        <v>0</v>
      </c>
      <c r="E141" s="5">
        <v>18.73</v>
      </c>
      <c r="F141" s="5">
        <v>9.3000000000000007</v>
      </c>
      <c r="G141" s="5">
        <v>64.44</v>
      </c>
      <c r="H141" s="5">
        <v>8.1199999999999992</v>
      </c>
      <c r="I141" s="5">
        <v>14.75</v>
      </c>
      <c r="J141" s="5">
        <v>13.79</v>
      </c>
      <c r="K141" s="5">
        <v>126.7</v>
      </c>
      <c r="L141" s="5">
        <v>2.1640000000000001</v>
      </c>
      <c r="M141" s="2">
        <f t="shared" si="8"/>
        <v>4.0150000000000006</v>
      </c>
    </row>
    <row r="142" spans="1:13" ht="12" customHeight="1" x14ac:dyDescent="0.35">
      <c r="A142" s="4">
        <v>5</v>
      </c>
      <c r="B142" s="4">
        <v>4</v>
      </c>
      <c r="C142" s="4">
        <v>2020</v>
      </c>
      <c r="D142" s="5">
        <v>0</v>
      </c>
      <c r="E142" s="5">
        <v>20.79</v>
      </c>
      <c r="F142" s="5">
        <v>6.0490000000000004</v>
      </c>
      <c r="G142" s="5">
        <v>74.400000000000006</v>
      </c>
      <c r="H142" s="5">
        <v>4.9610000000000003</v>
      </c>
      <c r="I142" s="5">
        <v>14.19</v>
      </c>
      <c r="J142" s="5">
        <v>16.23</v>
      </c>
      <c r="K142" s="5">
        <v>194.9</v>
      </c>
      <c r="L142" s="5">
        <v>2.8740000000000001</v>
      </c>
      <c r="M142" s="2">
        <f t="shared" si="8"/>
        <v>3.4194999999999993</v>
      </c>
    </row>
    <row r="143" spans="1:13" ht="12" customHeight="1" x14ac:dyDescent="0.35">
      <c r="A143" s="4">
        <v>6</v>
      </c>
      <c r="B143" s="4">
        <v>4</v>
      </c>
      <c r="C143" s="4">
        <v>2020</v>
      </c>
      <c r="D143" s="5">
        <v>0</v>
      </c>
      <c r="E143" s="5">
        <v>19.87</v>
      </c>
      <c r="F143" s="5">
        <v>11.18</v>
      </c>
      <c r="G143" s="5">
        <v>52.6</v>
      </c>
      <c r="H143" s="5">
        <v>8.2799999999999994</v>
      </c>
      <c r="I143" s="5">
        <v>14.75</v>
      </c>
      <c r="J143" s="5">
        <v>13.05</v>
      </c>
      <c r="K143" s="5">
        <v>287.60000000000002</v>
      </c>
      <c r="L143" s="5">
        <v>2.5670000000000002</v>
      </c>
      <c r="M143" s="2">
        <f t="shared" si="8"/>
        <v>5.5250000000000004</v>
      </c>
    </row>
    <row r="144" spans="1:13" ht="12" customHeight="1" x14ac:dyDescent="0.35">
      <c r="A144" s="4">
        <v>7</v>
      </c>
      <c r="B144" s="4">
        <v>4</v>
      </c>
      <c r="C144" s="4">
        <v>2020</v>
      </c>
      <c r="D144" s="5">
        <v>0</v>
      </c>
      <c r="E144" s="5">
        <v>21.95</v>
      </c>
      <c r="F144" s="5">
        <v>14.22</v>
      </c>
      <c r="G144" s="5">
        <v>62.83</v>
      </c>
      <c r="H144" s="5">
        <v>12.03</v>
      </c>
      <c r="I144" s="5">
        <v>15.36</v>
      </c>
      <c r="J144" s="5">
        <v>13.63</v>
      </c>
      <c r="K144" s="5">
        <v>255.6</v>
      </c>
      <c r="L144" s="5">
        <v>2.8159999999999998</v>
      </c>
      <c r="M144" s="2">
        <f t="shared" si="8"/>
        <v>8.0850000000000009</v>
      </c>
    </row>
    <row r="145" spans="1:13" ht="12" customHeight="1" x14ac:dyDescent="0.35">
      <c r="A145" s="4">
        <v>8</v>
      </c>
      <c r="B145" s="4">
        <v>4</v>
      </c>
      <c r="C145" s="4">
        <v>2020</v>
      </c>
      <c r="D145" s="5">
        <v>0</v>
      </c>
      <c r="E145" s="5">
        <v>18.420000000000002</v>
      </c>
      <c r="F145" s="5">
        <v>12.62</v>
      </c>
      <c r="G145" s="5">
        <v>65.400000000000006</v>
      </c>
      <c r="H145" s="5">
        <v>12.65</v>
      </c>
      <c r="I145" s="5">
        <v>16.149999999999999</v>
      </c>
      <c r="J145" s="5">
        <v>13.12</v>
      </c>
      <c r="K145" s="5">
        <v>104.4</v>
      </c>
      <c r="L145" s="5">
        <v>2.1960000000000002</v>
      </c>
      <c r="M145" s="2">
        <f t="shared" si="8"/>
        <v>5.52</v>
      </c>
    </row>
    <row r="146" spans="1:13" ht="12" customHeight="1" x14ac:dyDescent="0.35">
      <c r="A146" s="4">
        <v>9</v>
      </c>
      <c r="B146" s="4">
        <v>4</v>
      </c>
      <c r="C146" s="4">
        <v>2020</v>
      </c>
      <c r="D146" s="5">
        <v>0</v>
      </c>
      <c r="E146" s="5">
        <v>16.440000000000001</v>
      </c>
      <c r="F146" s="5">
        <v>6.74</v>
      </c>
      <c r="G146" s="5">
        <v>65.69</v>
      </c>
      <c r="H146" s="5">
        <v>5.6319999999999997</v>
      </c>
      <c r="I146" s="5">
        <v>14.9</v>
      </c>
      <c r="J146" s="5">
        <v>14.1</v>
      </c>
      <c r="K146" s="5">
        <v>141.6</v>
      </c>
      <c r="L146" s="5">
        <v>2.2690000000000001</v>
      </c>
      <c r="M146" s="2">
        <f t="shared" si="8"/>
        <v>1.5899999999999999</v>
      </c>
    </row>
    <row r="147" spans="1:13" ht="12" customHeight="1" x14ac:dyDescent="0.35">
      <c r="A147" s="4">
        <v>10</v>
      </c>
      <c r="B147" s="4">
        <v>4</v>
      </c>
      <c r="C147" s="4">
        <v>2020</v>
      </c>
      <c r="D147" s="5">
        <v>0</v>
      </c>
      <c r="E147" s="5">
        <v>17.98</v>
      </c>
      <c r="F147" s="5">
        <v>3.9209999999999998</v>
      </c>
      <c r="G147" s="5">
        <v>60.06</v>
      </c>
      <c r="H147" s="5">
        <v>2.359</v>
      </c>
      <c r="I147" s="5">
        <v>13.51</v>
      </c>
      <c r="J147" s="5">
        <v>15.08</v>
      </c>
      <c r="K147" s="5">
        <v>115.9</v>
      </c>
      <c r="L147" s="5">
        <v>2.351</v>
      </c>
      <c r="M147" s="2">
        <f t="shared" si="8"/>
        <v>0.9504999999999999</v>
      </c>
    </row>
    <row r="148" spans="1:13" ht="12" customHeight="1" x14ac:dyDescent="0.35">
      <c r="A148" s="4">
        <v>11</v>
      </c>
      <c r="B148" s="4">
        <v>4</v>
      </c>
      <c r="C148" s="4">
        <v>2020</v>
      </c>
      <c r="D148" s="5">
        <v>0</v>
      </c>
      <c r="E148" s="5">
        <v>22.97</v>
      </c>
      <c r="F148" s="5">
        <v>4.4029999999999996</v>
      </c>
      <c r="G148" s="5">
        <v>63.32</v>
      </c>
      <c r="H148" s="5">
        <v>3.786</v>
      </c>
      <c r="I148" s="5">
        <v>13.44</v>
      </c>
      <c r="J148" s="5">
        <v>15.08</v>
      </c>
      <c r="K148" s="5">
        <v>250.5</v>
      </c>
      <c r="L148" s="5">
        <v>3.3029999999999999</v>
      </c>
      <c r="M148" s="2">
        <f t="shared" si="8"/>
        <v>3.6864999999999988</v>
      </c>
    </row>
    <row r="149" spans="1:13" ht="12" customHeight="1" x14ac:dyDescent="0.35">
      <c r="A149" s="4">
        <v>12</v>
      </c>
      <c r="B149" s="4">
        <v>4</v>
      </c>
      <c r="C149" s="4">
        <v>2020</v>
      </c>
      <c r="D149" s="5">
        <v>1.8</v>
      </c>
      <c r="E149" s="5">
        <v>20.69</v>
      </c>
      <c r="F149" s="5">
        <v>13.05</v>
      </c>
      <c r="G149" s="5">
        <v>42.38</v>
      </c>
      <c r="H149" s="5">
        <v>10.1</v>
      </c>
      <c r="I149" s="5">
        <v>14.46</v>
      </c>
      <c r="J149" s="5">
        <v>11.18</v>
      </c>
      <c r="K149" s="5">
        <v>364.2</v>
      </c>
      <c r="L149" s="5">
        <v>2.5510000000000002</v>
      </c>
      <c r="M149" s="2">
        <f t="shared" si="8"/>
        <v>6.870000000000001</v>
      </c>
    </row>
    <row r="150" spans="1:13" ht="12" customHeight="1" x14ac:dyDescent="0.35">
      <c r="A150" s="4">
        <v>13</v>
      </c>
      <c r="B150" s="4">
        <v>4</v>
      </c>
      <c r="C150" s="4">
        <v>2020</v>
      </c>
      <c r="D150" s="5">
        <v>0</v>
      </c>
      <c r="E150" s="5">
        <v>19.559999999999999</v>
      </c>
      <c r="F150" s="5">
        <v>15.49</v>
      </c>
      <c r="G150" s="5">
        <v>55.37</v>
      </c>
      <c r="H150" s="5">
        <v>13.27</v>
      </c>
      <c r="I150" s="5">
        <v>15.64</v>
      </c>
      <c r="J150" s="5">
        <v>13.59</v>
      </c>
      <c r="K150" s="5">
        <v>317.10000000000002</v>
      </c>
      <c r="L150" s="5">
        <v>3.1459999999999999</v>
      </c>
      <c r="M150" s="2">
        <f t="shared" si="8"/>
        <v>7.5249999999999986</v>
      </c>
    </row>
    <row r="151" spans="1:13" ht="12" customHeight="1" x14ac:dyDescent="0.35">
      <c r="A151" s="4">
        <v>14</v>
      </c>
      <c r="B151" s="4">
        <v>4</v>
      </c>
      <c r="C151" s="4">
        <v>2020</v>
      </c>
      <c r="D151" s="5">
        <v>0</v>
      </c>
      <c r="E151" s="5">
        <v>16.420000000000002</v>
      </c>
      <c r="F151" s="5">
        <v>0.80800000000000005</v>
      </c>
      <c r="G151" s="5">
        <v>68.73</v>
      </c>
      <c r="H151" s="5">
        <v>-0.01</v>
      </c>
      <c r="I151" s="5">
        <v>13.15</v>
      </c>
      <c r="J151" s="5">
        <v>13.2</v>
      </c>
      <c r="K151" s="5">
        <v>107.4</v>
      </c>
      <c r="L151" s="5">
        <v>2.1960000000000002</v>
      </c>
      <c r="M151" s="2">
        <f t="shared" si="8"/>
        <v>0</v>
      </c>
    </row>
    <row r="152" spans="1:13" ht="12" customHeight="1" x14ac:dyDescent="0.35">
      <c r="A152" s="4">
        <v>15</v>
      </c>
      <c r="B152" s="4">
        <v>4</v>
      </c>
      <c r="C152" s="4">
        <v>2020</v>
      </c>
      <c r="D152" s="5">
        <v>0</v>
      </c>
      <c r="E152" s="5">
        <v>14.5</v>
      </c>
      <c r="F152" s="5">
        <v>-0.77900000000000003</v>
      </c>
      <c r="G152" s="5">
        <v>60.71</v>
      </c>
      <c r="H152" s="5">
        <v>-0.96199999999999997</v>
      </c>
      <c r="I152" s="5">
        <v>11.87</v>
      </c>
      <c r="J152" s="5">
        <v>10.93</v>
      </c>
      <c r="K152" s="5">
        <v>74.2</v>
      </c>
      <c r="L152" s="5">
        <v>1.643</v>
      </c>
      <c r="M152" s="2">
        <f t="shared" si="8"/>
        <v>0</v>
      </c>
    </row>
    <row r="153" spans="1:13" ht="12" customHeight="1" x14ac:dyDescent="0.35">
      <c r="A153" s="4">
        <v>16</v>
      </c>
      <c r="B153" s="4">
        <v>4</v>
      </c>
      <c r="C153" s="4">
        <v>2020</v>
      </c>
      <c r="D153" s="5">
        <v>0</v>
      </c>
      <c r="E153" s="5">
        <v>22.46</v>
      </c>
      <c r="F153" s="5">
        <v>2.4940000000000002</v>
      </c>
      <c r="G153" s="5">
        <v>52.56</v>
      </c>
      <c r="H153" s="5">
        <v>1.2869999999999999</v>
      </c>
      <c r="I153" s="5">
        <v>12.06</v>
      </c>
      <c r="J153" s="5">
        <v>13.82</v>
      </c>
      <c r="K153" s="5">
        <v>222.9</v>
      </c>
      <c r="L153" s="5">
        <v>3.2759999999999998</v>
      </c>
      <c r="M153" s="2">
        <f t="shared" si="8"/>
        <v>2.4770000000000003</v>
      </c>
    </row>
    <row r="154" spans="1:13" ht="12" customHeight="1" x14ac:dyDescent="0.35">
      <c r="A154" s="4">
        <v>17</v>
      </c>
      <c r="B154" s="4">
        <v>4</v>
      </c>
      <c r="C154" s="4">
        <v>2020</v>
      </c>
      <c r="D154" s="5">
        <v>0.2</v>
      </c>
      <c r="E154" s="5">
        <v>21.08</v>
      </c>
      <c r="F154" s="5">
        <v>7.71</v>
      </c>
      <c r="G154" s="5">
        <v>70.400000000000006</v>
      </c>
      <c r="H154" s="5">
        <v>5.8849999999999998</v>
      </c>
      <c r="I154" s="5">
        <v>13.26</v>
      </c>
      <c r="J154" s="5">
        <v>7.96</v>
      </c>
      <c r="K154" s="5">
        <v>198.4</v>
      </c>
      <c r="L154" s="5">
        <v>2.0920000000000001</v>
      </c>
      <c r="M154" s="2">
        <f t="shared" si="8"/>
        <v>4.3949999999999996</v>
      </c>
    </row>
    <row r="155" spans="1:13" ht="12" customHeight="1" x14ac:dyDescent="0.35">
      <c r="A155" s="4">
        <v>18</v>
      </c>
      <c r="B155" s="4">
        <v>4</v>
      </c>
      <c r="C155" s="4">
        <v>2020</v>
      </c>
      <c r="D155" s="5">
        <v>4.5999999999999996</v>
      </c>
      <c r="E155" s="5">
        <v>19.559999999999999</v>
      </c>
      <c r="F155" s="5">
        <v>3.956</v>
      </c>
      <c r="G155" s="5">
        <v>41.88</v>
      </c>
      <c r="H155" s="5">
        <v>3.8140000000000001</v>
      </c>
      <c r="I155" s="5">
        <v>13.18</v>
      </c>
      <c r="J155" s="5">
        <v>11.34</v>
      </c>
      <c r="K155" s="5">
        <v>361.8</v>
      </c>
      <c r="L155" s="5">
        <v>3.0750000000000002</v>
      </c>
      <c r="M155" s="2">
        <f t="shared" si="8"/>
        <v>1.7579999999999991</v>
      </c>
    </row>
    <row r="156" spans="1:13" ht="12" customHeight="1" x14ac:dyDescent="0.35">
      <c r="A156" s="4">
        <v>19</v>
      </c>
      <c r="B156" s="4">
        <v>4</v>
      </c>
      <c r="C156" s="4">
        <v>2020</v>
      </c>
      <c r="D156" s="5">
        <v>0</v>
      </c>
      <c r="E156" s="5">
        <v>19.399999999999999</v>
      </c>
      <c r="F156" s="5">
        <v>11.62</v>
      </c>
      <c r="G156" s="5">
        <v>42.42</v>
      </c>
      <c r="H156" s="5">
        <v>9.26</v>
      </c>
      <c r="I156" s="5">
        <v>13.04</v>
      </c>
      <c r="J156" s="5">
        <v>14.81</v>
      </c>
      <c r="K156" s="5">
        <v>307.3</v>
      </c>
      <c r="L156" s="5">
        <v>3.4430000000000001</v>
      </c>
      <c r="M156" s="2">
        <f t="shared" si="8"/>
        <v>5.509999999999998</v>
      </c>
    </row>
    <row r="157" spans="1:13" ht="12" customHeight="1" x14ac:dyDescent="0.35">
      <c r="A157" s="4">
        <v>20</v>
      </c>
      <c r="B157" s="4">
        <v>4</v>
      </c>
      <c r="C157" s="4">
        <v>2020</v>
      </c>
      <c r="D157" s="5">
        <v>0</v>
      </c>
      <c r="E157" s="5">
        <v>20.100000000000001</v>
      </c>
      <c r="F157" s="5">
        <v>8.9499999999999993</v>
      </c>
      <c r="G157" s="5">
        <v>51.46</v>
      </c>
      <c r="H157" s="5">
        <v>5.9160000000000004</v>
      </c>
      <c r="I157" s="5">
        <v>12.42</v>
      </c>
      <c r="J157" s="5">
        <v>12.53</v>
      </c>
      <c r="K157" s="5">
        <v>149.19999999999999</v>
      </c>
      <c r="L157" s="5">
        <v>2.5870000000000002</v>
      </c>
      <c r="M157" s="2">
        <f t="shared" si="8"/>
        <v>4.5250000000000004</v>
      </c>
    </row>
    <row r="158" spans="1:13" ht="12" customHeight="1" x14ac:dyDescent="0.35">
      <c r="A158" s="4">
        <v>21</v>
      </c>
      <c r="B158" s="4">
        <v>4</v>
      </c>
      <c r="C158" s="4">
        <v>2020</v>
      </c>
      <c r="D158" s="5">
        <v>0</v>
      </c>
      <c r="E158" s="5">
        <v>18.11</v>
      </c>
      <c r="F158" s="5">
        <v>7.2999999999999995E-2</v>
      </c>
      <c r="G158" s="5">
        <v>65.959999999999994</v>
      </c>
      <c r="H158" s="5">
        <v>3.2000000000000001E-2</v>
      </c>
      <c r="I158" s="5">
        <v>11.72</v>
      </c>
      <c r="J158" s="5">
        <v>13.5</v>
      </c>
      <c r="K158" s="5">
        <v>88</v>
      </c>
      <c r="L158" s="5">
        <v>2.1659999999999999</v>
      </c>
      <c r="M158" s="2">
        <f t="shared" si="8"/>
        <v>0</v>
      </c>
    </row>
    <row r="159" spans="1:13" ht="12" customHeight="1" x14ac:dyDescent="0.35">
      <c r="A159" s="4">
        <v>22</v>
      </c>
      <c r="B159" s="4">
        <v>4</v>
      </c>
      <c r="C159" s="4">
        <v>2020</v>
      </c>
      <c r="D159" s="5">
        <v>0</v>
      </c>
      <c r="E159" s="5">
        <v>20.91</v>
      </c>
      <c r="F159" s="5">
        <v>1.212</v>
      </c>
      <c r="G159" s="5">
        <v>65.02</v>
      </c>
      <c r="H159" s="5">
        <v>1.4810000000000001</v>
      </c>
      <c r="I159" s="5">
        <v>11.17</v>
      </c>
      <c r="J159" s="5">
        <v>12.39</v>
      </c>
      <c r="K159" s="5">
        <v>232.8</v>
      </c>
      <c r="L159" s="5">
        <v>2.5590000000000002</v>
      </c>
      <c r="M159" s="2">
        <f t="shared" si="8"/>
        <v>1.0609999999999999</v>
      </c>
    </row>
    <row r="160" spans="1:13" ht="12" customHeight="1" x14ac:dyDescent="0.35">
      <c r="A160" s="4">
        <v>23</v>
      </c>
      <c r="B160" s="4">
        <v>4</v>
      </c>
      <c r="C160" s="4">
        <v>2020</v>
      </c>
      <c r="D160" s="5">
        <v>0</v>
      </c>
      <c r="E160" s="5">
        <v>20.75</v>
      </c>
      <c r="F160" s="5">
        <v>11.77</v>
      </c>
      <c r="G160" s="5">
        <v>57.48</v>
      </c>
      <c r="H160" s="5">
        <v>11.13</v>
      </c>
      <c r="I160" s="5">
        <v>13.22</v>
      </c>
      <c r="J160" s="5">
        <v>9.77</v>
      </c>
      <c r="K160" s="5">
        <v>234</v>
      </c>
      <c r="L160" s="5">
        <v>2.1709999999999998</v>
      </c>
      <c r="M160" s="2">
        <f t="shared" si="8"/>
        <v>6.259999999999998</v>
      </c>
    </row>
    <row r="161" spans="1:13" ht="12" customHeight="1" x14ac:dyDescent="0.35">
      <c r="A161" s="4">
        <v>24</v>
      </c>
      <c r="B161" s="4">
        <v>4</v>
      </c>
      <c r="C161" s="4">
        <v>2020</v>
      </c>
      <c r="D161" s="5">
        <v>0</v>
      </c>
      <c r="E161" s="5">
        <v>21.64</v>
      </c>
      <c r="F161" s="5">
        <v>7.11</v>
      </c>
      <c r="G161" s="5">
        <v>34.4</v>
      </c>
      <c r="H161" s="5">
        <v>5.8360000000000003</v>
      </c>
      <c r="I161" s="5">
        <v>13.46</v>
      </c>
      <c r="J161" s="5">
        <v>12.77</v>
      </c>
      <c r="K161" s="5">
        <v>179.9</v>
      </c>
      <c r="L161" s="5">
        <v>2.6880000000000002</v>
      </c>
      <c r="M161" s="2">
        <f t="shared" si="8"/>
        <v>4.375</v>
      </c>
    </row>
    <row r="162" spans="1:13" ht="12" customHeight="1" x14ac:dyDescent="0.35">
      <c r="A162" s="4">
        <v>25</v>
      </c>
      <c r="B162" s="4">
        <v>4</v>
      </c>
      <c r="C162" s="4">
        <v>2020</v>
      </c>
      <c r="D162" s="5">
        <v>0</v>
      </c>
      <c r="E162" s="5">
        <v>23</v>
      </c>
      <c r="F162" s="5">
        <v>5.0519999999999996</v>
      </c>
      <c r="G162" s="5">
        <v>74.3</v>
      </c>
      <c r="H162" s="5">
        <v>5.9870000000000001</v>
      </c>
      <c r="I162" s="5">
        <v>13.16</v>
      </c>
      <c r="J162" s="5">
        <v>12.57</v>
      </c>
      <c r="K162" s="5">
        <v>240.4</v>
      </c>
      <c r="L162" s="5">
        <v>3.3290000000000002</v>
      </c>
      <c r="M162" s="2">
        <f t="shared" si="8"/>
        <v>4.0259999999999998</v>
      </c>
    </row>
    <row r="163" spans="1:13" ht="12" customHeight="1" x14ac:dyDescent="0.35">
      <c r="A163" s="4">
        <v>26</v>
      </c>
      <c r="B163" s="4">
        <v>4</v>
      </c>
      <c r="C163" s="4">
        <v>2020</v>
      </c>
      <c r="D163" s="5">
        <v>0</v>
      </c>
      <c r="E163" s="5">
        <v>20.14</v>
      </c>
      <c r="F163" s="5">
        <v>4.766</v>
      </c>
      <c r="G163" s="5">
        <v>46.54</v>
      </c>
      <c r="H163" s="5">
        <v>3.863</v>
      </c>
      <c r="I163" s="5">
        <v>12.77</v>
      </c>
      <c r="J163" s="5">
        <v>11.29</v>
      </c>
      <c r="K163" s="5">
        <v>265.60000000000002</v>
      </c>
      <c r="L163" s="5">
        <v>2.423</v>
      </c>
      <c r="M163" s="2">
        <f t="shared" si="8"/>
        <v>2.4529999999999994</v>
      </c>
    </row>
    <row r="164" spans="1:13" ht="12" customHeight="1" x14ac:dyDescent="0.35">
      <c r="A164" s="4">
        <v>27</v>
      </c>
      <c r="B164" s="4">
        <v>4</v>
      </c>
      <c r="C164" s="4">
        <v>2020</v>
      </c>
      <c r="D164" s="5">
        <v>0</v>
      </c>
      <c r="E164" s="5">
        <v>20.55</v>
      </c>
      <c r="F164" s="5">
        <v>12.43</v>
      </c>
      <c r="G164" s="5">
        <v>93.2</v>
      </c>
      <c r="H164" s="5">
        <v>9.59</v>
      </c>
      <c r="I164" s="5">
        <v>13.38</v>
      </c>
      <c r="J164" s="5">
        <v>7.91</v>
      </c>
      <c r="K164" s="5">
        <v>205.8</v>
      </c>
      <c r="L164" s="5">
        <v>2.0550000000000002</v>
      </c>
      <c r="M164" s="2">
        <f t="shared" si="8"/>
        <v>6.490000000000002</v>
      </c>
    </row>
    <row r="165" spans="1:13" ht="12" customHeight="1" x14ac:dyDescent="0.35">
      <c r="A165" s="4">
        <v>28</v>
      </c>
      <c r="B165" s="4">
        <v>4</v>
      </c>
      <c r="C165" s="4">
        <v>2020</v>
      </c>
      <c r="D165" s="5">
        <v>0</v>
      </c>
      <c r="E165" s="5">
        <v>20.239999999999998</v>
      </c>
      <c r="F165" s="5">
        <v>5.0919999999999996</v>
      </c>
      <c r="G165" s="5">
        <v>70.099999999999994</v>
      </c>
      <c r="H165" s="5">
        <v>4.3499999999999996</v>
      </c>
      <c r="I165" s="5">
        <v>13.27</v>
      </c>
      <c r="J165" s="5">
        <v>12.22</v>
      </c>
      <c r="K165" s="5">
        <v>84.8</v>
      </c>
      <c r="L165" s="5">
        <v>2.0630000000000002</v>
      </c>
      <c r="M165" s="2">
        <f t="shared" si="8"/>
        <v>2.6659999999999986</v>
      </c>
    </row>
    <row r="166" spans="1:13" ht="12" customHeight="1" x14ac:dyDescent="0.35">
      <c r="A166" s="4">
        <v>29</v>
      </c>
      <c r="B166" s="4">
        <v>4</v>
      </c>
      <c r="C166" s="4">
        <v>2020</v>
      </c>
      <c r="D166" s="5">
        <v>0</v>
      </c>
      <c r="E166" s="5">
        <v>20.74</v>
      </c>
      <c r="F166" s="5">
        <v>0.83199999999999996</v>
      </c>
      <c r="G166" s="5">
        <v>32.729999999999997</v>
      </c>
      <c r="H166" s="5">
        <v>0.56100000000000005</v>
      </c>
      <c r="I166" s="5">
        <v>11.61</v>
      </c>
      <c r="J166" s="5">
        <v>12.18</v>
      </c>
      <c r="K166" s="5">
        <v>223.6</v>
      </c>
      <c r="L166" s="5">
        <v>2.7530000000000001</v>
      </c>
      <c r="M166" s="2">
        <f t="shared" si="8"/>
        <v>0.78599999999999959</v>
      </c>
    </row>
    <row r="167" spans="1:13" ht="12" customHeight="1" x14ac:dyDescent="0.35">
      <c r="A167" s="4">
        <v>30</v>
      </c>
      <c r="B167" s="4">
        <v>4</v>
      </c>
      <c r="C167" s="4">
        <v>2020</v>
      </c>
      <c r="D167" s="5">
        <v>0</v>
      </c>
      <c r="E167" s="5">
        <v>23.54</v>
      </c>
      <c r="F167" s="5">
        <v>7.65</v>
      </c>
      <c r="G167" s="5">
        <v>26.54</v>
      </c>
      <c r="H167" s="5">
        <v>5.8159999999999998</v>
      </c>
      <c r="I167" s="5">
        <v>12.57</v>
      </c>
      <c r="J167" s="5">
        <v>11.77</v>
      </c>
      <c r="K167" s="5">
        <v>429.6</v>
      </c>
      <c r="L167" s="5">
        <v>4.2729999999999997</v>
      </c>
      <c r="M167" s="2">
        <f t="shared" si="8"/>
        <v>5.5949999999999989</v>
      </c>
    </row>
    <row r="168" spans="1:13" ht="12" customHeight="1" x14ac:dyDescent="0.35">
      <c r="A168" s="4"/>
      <c r="B168" s="4"/>
      <c r="C168" s="4"/>
      <c r="D168" s="5"/>
      <c r="E168" s="5"/>
      <c r="F168" s="5"/>
      <c r="G168" s="5"/>
      <c r="H168" s="5"/>
      <c r="I168" s="5"/>
      <c r="J168" s="5"/>
      <c r="K168" s="5"/>
      <c r="L168" s="5"/>
      <c r="M168" s="2"/>
    </row>
    <row r="169" spans="1:13" ht="12" customHeight="1" x14ac:dyDescent="0.35">
      <c r="A169" s="21"/>
      <c r="B169" s="21"/>
      <c r="C169" s="21"/>
      <c r="D169" s="22"/>
      <c r="E169" s="22">
        <f t="shared" ref="E169:M169" si="9">AVERAGE(E138:E167)</f>
        <v>19.730999999999998</v>
      </c>
      <c r="F169" s="22">
        <f t="shared" si="9"/>
        <v>7.0327666666666682</v>
      </c>
      <c r="G169" s="22">
        <f t="shared" si="9"/>
        <v>60.414000000000016</v>
      </c>
      <c r="H169" s="23">
        <f t="shared" si="9"/>
        <v>5.9566000000000008</v>
      </c>
      <c r="I169" s="23">
        <f t="shared" si="9"/>
        <v>13.547000000000002</v>
      </c>
      <c r="J169" s="22">
        <f t="shared" si="9"/>
        <v>12.490333333333334</v>
      </c>
      <c r="K169" s="22">
        <f t="shared" si="9"/>
        <v>200.63833333333335</v>
      </c>
      <c r="L169" s="22">
        <f t="shared" si="9"/>
        <v>2.5416333333333339</v>
      </c>
      <c r="M169" s="22">
        <f t="shared" si="9"/>
        <v>3.5630166666666669</v>
      </c>
    </row>
    <row r="170" spans="1:13" ht="12" customHeight="1" x14ac:dyDescent="0.35">
      <c r="A170" s="21" t="s">
        <v>29</v>
      </c>
      <c r="B170" s="21"/>
      <c r="C170" s="21"/>
      <c r="D170" s="22">
        <f>SUM(D138:D167)</f>
        <v>7</v>
      </c>
      <c r="E170" s="22"/>
      <c r="F170" s="22"/>
      <c r="G170" s="22"/>
      <c r="H170" s="23"/>
      <c r="I170" s="22"/>
      <c r="J170" s="22">
        <f>SUM(J138:J167)</f>
        <v>374.71000000000004</v>
      </c>
      <c r="K170" s="22">
        <f>SUM(K138:K167)</f>
        <v>6019.1500000000005</v>
      </c>
      <c r="L170" s="22">
        <f>SUM(L138:L167)</f>
        <v>76.249000000000009</v>
      </c>
      <c r="M170" s="22">
        <f>SUM(M138:M167)</f>
        <v>106.8905</v>
      </c>
    </row>
    <row r="171" spans="1:13" ht="12" customHeight="1" x14ac:dyDescent="0.35">
      <c r="A171" s="21" t="s">
        <v>30</v>
      </c>
      <c r="B171" s="21"/>
      <c r="C171" s="21"/>
      <c r="D171" s="22"/>
      <c r="E171" s="22">
        <f>MAX(E138:E167)</f>
        <v>23.54</v>
      </c>
      <c r="F171" s="22">
        <f>MAX(F138:F167)</f>
        <v>15.49</v>
      </c>
      <c r="G171" s="22">
        <f>MAX(G138:G167)</f>
        <v>96</v>
      </c>
      <c r="H171" s="23"/>
      <c r="I171" s="22">
        <f>MAX(I138:I167)</f>
        <v>16.149999999999999</v>
      </c>
      <c r="J171" s="22">
        <f>MAX(J138:J167)</f>
        <v>16.23</v>
      </c>
      <c r="K171" s="22">
        <f>MAX(K138:K167)</f>
        <v>429.6</v>
      </c>
      <c r="L171" s="22">
        <f>MAX(L138:L167)</f>
        <v>4.2729999999999997</v>
      </c>
      <c r="M171" s="22">
        <f>MAX(M138:M167)</f>
        <v>8.0850000000000009</v>
      </c>
    </row>
    <row r="172" spans="1:13" ht="12" customHeight="1" x14ac:dyDescent="0.35">
      <c r="A172" s="21" t="s">
        <v>31</v>
      </c>
      <c r="B172" s="21"/>
      <c r="C172" s="21"/>
      <c r="D172" s="22"/>
      <c r="E172" s="22">
        <f t="shared" ref="E172:M172" si="10">MIN(E138:E167)</f>
        <v>14.5</v>
      </c>
      <c r="F172" s="22">
        <f t="shared" si="10"/>
        <v>-0.77900000000000003</v>
      </c>
      <c r="G172" s="22">
        <f t="shared" si="10"/>
        <v>26.54</v>
      </c>
      <c r="H172" s="23">
        <f t="shared" si="10"/>
        <v>-0.96199999999999997</v>
      </c>
      <c r="I172" s="22">
        <f t="shared" si="10"/>
        <v>11.17</v>
      </c>
      <c r="J172" s="22">
        <f t="shared" si="10"/>
        <v>7.3</v>
      </c>
      <c r="K172" s="22">
        <f t="shared" si="10"/>
        <v>66.45</v>
      </c>
      <c r="L172" s="22">
        <f t="shared" si="10"/>
        <v>1.1990000000000001</v>
      </c>
      <c r="M172" s="22">
        <f t="shared" si="10"/>
        <v>0</v>
      </c>
    </row>
    <row r="173" spans="1:13" ht="12" customHeight="1" x14ac:dyDescent="0.35">
      <c r="A173" s="21" t="s">
        <v>32</v>
      </c>
      <c r="B173" s="21"/>
      <c r="C173" s="21">
        <f>SUM(E169+F169)/2</f>
        <v>13.381883333333333</v>
      </c>
      <c r="D173" s="22"/>
      <c r="E173" s="22"/>
      <c r="F173" s="22"/>
      <c r="G173" s="22"/>
      <c r="H173" s="23"/>
      <c r="I173" s="22"/>
      <c r="J173" s="7"/>
      <c r="K173" s="22"/>
      <c r="L173" s="2"/>
      <c r="M173" s="2"/>
    </row>
    <row r="174" spans="1:13" ht="12" customHeight="1" x14ac:dyDescent="0.35"/>
    <row r="175" spans="1:13" ht="12" customHeight="1" x14ac:dyDescent="0.35">
      <c r="A175" s="4" t="s">
        <v>4</v>
      </c>
      <c r="B175" s="4"/>
      <c r="C175" s="4"/>
      <c r="D175" s="5"/>
      <c r="E175" s="5"/>
      <c r="F175" s="5"/>
      <c r="G175" s="5"/>
      <c r="H175" s="6"/>
      <c r="I175" s="5"/>
      <c r="J175" s="7"/>
      <c r="K175" s="5"/>
      <c r="L175" s="5"/>
      <c r="M175" s="2"/>
    </row>
    <row r="176" spans="1:13" ht="12" customHeight="1" x14ac:dyDescent="0.35">
      <c r="A176" s="4"/>
      <c r="B176" s="4"/>
      <c r="C176" s="4"/>
      <c r="D176" s="5"/>
      <c r="E176" s="5"/>
      <c r="F176" s="5"/>
      <c r="G176" s="5"/>
      <c r="H176" s="6"/>
      <c r="I176" s="5"/>
      <c r="J176" s="7"/>
      <c r="K176" s="5"/>
      <c r="L176" s="5"/>
      <c r="M176" s="2"/>
    </row>
    <row r="177" spans="1:13" ht="12" customHeight="1" x14ac:dyDescent="0.35">
      <c r="A177" s="4" t="s">
        <v>5</v>
      </c>
      <c r="B177" s="4" t="s">
        <v>6</v>
      </c>
      <c r="C177" s="4" t="s">
        <v>7</v>
      </c>
      <c r="D177" s="5" t="s">
        <v>8</v>
      </c>
      <c r="E177" s="5" t="s">
        <v>9</v>
      </c>
      <c r="F177" s="5" t="s">
        <v>10</v>
      </c>
      <c r="G177" s="5" t="s">
        <v>11</v>
      </c>
      <c r="H177" s="6" t="s">
        <v>12</v>
      </c>
      <c r="I177" s="4" t="s">
        <v>13</v>
      </c>
      <c r="J177" s="8" t="s">
        <v>14</v>
      </c>
      <c r="K177" s="5" t="s">
        <v>14</v>
      </c>
      <c r="L177" s="5" t="s">
        <v>14</v>
      </c>
      <c r="M177" s="9" t="s">
        <v>15</v>
      </c>
    </row>
    <row r="178" spans="1:13" ht="12" customHeight="1" x14ac:dyDescent="0.35">
      <c r="A178" s="4"/>
      <c r="B178" s="4"/>
      <c r="C178" s="4"/>
      <c r="D178" s="5"/>
      <c r="E178" s="5" t="s">
        <v>16</v>
      </c>
      <c r="F178" s="5" t="s">
        <v>16</v>
      </c>
      <c r="G178" s="5" t="s">
        <v>17</v>
      </c>
      <c r="H178" s="6" t="s">
        <v>16</v>
      </c>
      <c r="I178" s="4" t="s">
        <v>16</v>
      </c>
      <c r="J178" s="8" t="s">
        <v>18</v>
      </c>
      <c r="K178" s="5" t="s">
        <v>19</v>
      </c>
      <c r="L178" s="5" t="s">
        <v>20</v>
      </c>
      <c r="M178" s="9" t="s">
        <v>21</v>
      </c>
    </row>
    <row r="179" spans="1:13" ht="12" customHeight="1" x14ac:dyDescent="0.35">
      <c r="A179" s="4"/>
      <c r="B179" s="4"/>
      <c r="C179" s="4"/>
      <c r="D179" s="5" t="s">
        <v>22</v>
      </c>
      <c r="E179" s="5" t="s">
        <v>23</v>
      </c>
      <c r="F179" s="5" t="s">
        <v>23</v>
      </c>
      <c r="G179" s="5" t="s">
        <v>24</v>
      </c>
      <c r="H179" s="6" t="s">
        <v>23</v>
      </c>
      <c r="I179" s="4" t="s">
        <v>23</v>
      </c>
      <c r="J179" s="8" t="s">
        <v>25</v>
      </c>
      <c r="K179" s="5" t="s">
        <v>26</v>
      </c>
      <c r="L179" s="5" t="s">
        <v>22</v>
      </c>
      <c r="M179" s="9" t="s">
        <v>27</v>
      </c>
    </row>
    <row r="180" spans="1:13" ht="12" customHeight="1" x14ac:dyDescent="0.35">
      <c r="A180" s="24">
        <v>1</v>
      </c>
      <c r="B180" s="4">
        <v>5</v>
      </c>
      <c r="C180" s="4">
        <v>2020</v>
      </c>
      <c r="D180" s="5">
        <v>0</v>
      </c>
      <c r="E180" s="5">
        <v>22.34</v>
      </c>
      <c r="F180" s="5">
        <v>15.28</v>
      </c>
      <c r="G180" s="5">
        <v>42.76</v>
      </c>
      <c r="H180" s="5">
        <v>11.94</v>
      </c>
      <c r="I180" s="5">
        <v>13.43</v>
      </c>
      <c r="J180" s="5">
        <v>11.42</v>
      </c>
      <c r="K180" s="5">
        <v>315.89999999999998</v>
      </c>
      <c r="L180" s="5">
        <v>3.4159999999999999</v>
      </c>
      <c r="M180" s="2">
        <f t="shared" ref="M180:M210" si="11">IF((E180+F180)/2-10&lt;=0,0,(E180+F180)/2-10)</f>
        <v>8.8099999999999987</v>
      </c>
    </row>
    <row r="181" spans="1:13" ht="12" customHeight="1" x14ac:dyDescent="0.35">
      <c r="A181" s="24">
        <v>2</v>
      </c>
      <c r="B181" s="4">
        <v>5</v>
      </c>
      <c r="C181" s="4">
        <v>2020</v>
      </c>
      <c r="D181" s="5">
        <v>5.8</v>
      </c>
      <c r="E181" s="5">
        <v>18.98</v>
      </c>
      <c r="F181" s="5">
        <v>13.51</v>
      </c>
      <c r="G181" s="5">
        <v>86.3</v>
      </c>
      <c r="H181" s="5">
        <v>9.9600000000000009</v>
      </c>
      <c r="I181" s="5">
        <v>13.55</v>
      </c>
      <c r="J181" s="5">
        <v>5.95</v>
      </c>
      <c r="K181" s="5">
        <v>426.3</v>
      </c>
      <c r="L181" s="5">
        <v>1.887</v>
      </c>
      <c r="M181" s="2">
        <f t="shared" si="11"/>
        <v>6.245000000000001</v>
      </c>
    </row>
    <row r="182" spans="1:13" ht="12" customHeight="1" x14ac:dyDescent="0.35">
      <c r="A182" s="24">
        <v>3</v>
      </c>
      <c r="B182" s="4">
        <v>5</v>
      </c>
      <c r="C182" s="4">
        <v>2020</v>
      </c>
      <c r="D182" s="5">
        <v>10.199999999999999</v>
      </c>
      <c r="E182" s="5">
        <v>19.27</v>
      </c>
      <c r="F182" s="5">
        <v>15.87</v>
      </c>
      <c r="G182" s="5">
        <v>74.5</v>
      </c>
      <c r="H182" s="5">
        <v>15.2</v>
      </c>
      <c r="I182" s="5">
        <v>15.06</v>
      </c>
      <c r="J182" s="5">
        <v>2.7879999999999998</v>
      </c>
      <c r="K182" s="5">
        <v>342.6</v>
      </c>
      <c r="L182" s="5">
        <v>1.014</v>
      </c>
      <c r="M182" s="2">
        <f t="shared" si="11"/>
        <v>7.57</v>
      </c>
    </row>
    <row r="183" spans="1:13" ht="12" customHeight="1" x14ac:dyDescent="0.35">
      <c r="A183" s="24">
        <v>4</v>
      </c>
      <c r="B183" s="4">
        <v>5</v>
      </c>
      <c r="C183" s="4">
        <v>2020</v>
      </c>
      <c r="D183" s="5">
        <v>4.5999999999999996</v>
      </c>
      <c r="E183" s="5">
        <v>18.89</v>
      </c>
      <c r="F183" s="5">
        <v>13.84</v>
      </c>
      <c r="G183" s="5">
        <v>88.7</v>
      </c>
      <c r="H183" s="5">
        <v>11.28</v>
      </c>
      <c r="I183" s="5">
        <v>14.31</v>
      </c>
      <c r="J183" s="5">
        <v>8.8000000000000007</v>
      </c>
      <c r="K183" s="5">
        <v>123.9</v>
      </c>
      <c r="L183" s="5">
        <v>1.5429999999999999</v>
      </c>
      <c r="M183" s="2">
        <f t="shared" si="11"/>
        <v>6.365000000000002</v>
      </c>
    </row>
    <row r="184" spans="1:13" ht="12" customHeight="1" x14ac:dyDescent="0.35">
      <c r="A184" s="24">
        <v>5</v>
      </c>
      <c r="B184" s="4">
        <v>5</v>
      </c>
      <c r="C184" s="4">
        <v>2020</v>
      </c>
      <c r="D184" s="5">
        <v>10</v>
      </c>
      <c r="E184" s="8">
        <v>10.7</v>
      </c>
      <c r="F184" s="6">
        <v>8.93</v>
      </c>
      <c r="G184" s="6">
        <v>75.099999999999994</v>
      </c>
      <c r="H184" s="6">
        <v>8.1</v>
      </c>
      <c r="I184" s="6">
        <v>13.5</v>
      </c>
      <c r="J184" s="6">
        <v>2.0299999999999998</v>
      </c>
      <c r="K184" s="6">
        <v>36.479999999999997</v>
      </c>
      <c r="L184" s="6">
        <v>1.014</v>
      </c>
      <c r="M184" s="2">
        <f t="shared" si="11"/>
        <v>0</v>
      </c>
    </row>
    <row r="185" spans="1:13" ht="12" customHeight="1" x14ac:dyDescent="0.35">
      <c r="A185" s="24">
        <v>6</v>
      </c>
      <c r="B185" s="4">
        <v>5</v>
      </c>
      <c r="C185" s="4">
        <v>2020</v>
      </c>
      <c r="D185" s="5">
        <v>0</v>
      </c>
      <c r="E185" s="8">
        <v>15.1</v>
      </c>
      <c r="F185" s="8">
        <v>0.4</v>
      </c>
      <c r="G185" s="6">
        <v>70.2</v>
      </c>
      <c r="H185" s="6">
        <v>1.538</v>
      </c>
      <c r="I185" s="6">
        <v>10.73</v>
      </c>
      <c r="J185" s="6">
        <v>10.59</v>
      </c>
      <c r="K185" s="6">
        <v>132.4</v>
      </c>
      <c r="L185" s="6">
        <v>1.5</v>
      </c>
      <c r="M185" s="2">
        <f t="shared" si="11"/>
        <v>0</v>
      </c>
    </row>
    <row r="186" spans="1:13" ht="12" customHeight="1" x14ac:dyDescent="0.35">
      <c r="A186" s="24">
        <v>7</v>
      </c>
      <c r="B186" s="4">
        <v>5</v>
      </c>
      <c r="C186" s="4">
        <v>2020</v>
      </c>
      <c r="D186" s="5">
        <v>0</v>
      </c>
      <c r="E186" s="6">
        <v>19.93</v>
      </c>
      <c r="F186" s="8">
        <v>4.2</v>
      </c>
      <c r="G186" s="6">
        <v>42.17</v>
      </c>
      <c r="H186" s="6">
        <v>4.0270000000000001</v>
      </c>
      <c r="I186" s="6">
        <v>10.44</v>
      </c>
      <c r="J186" s="6">
        <v>10.7</v>
      </c>
      <c r="K186" s="6">
        <v>104.6</v>
      </c>
      <c r="L186" s="6">
        <v>1.9750000000000001</v>
      </c>
      <c r="M186" s="2">
        <f t="shared" si="11"/>
        <v>2.0649999999999995</v>
      </c>
    </row>
    <row r="187" spans="1:13" ht="12" customHeight="1" x14ac:dyDescent="0.35">
      <c r="A187" s="24">
        <v>8</v>
      </c>
      <c r="B187" s="4">
        <v>5</v>
      </c>
      <c r="C187" s="4">
        <v>2020</v>
      </c>
      <c r="D187" s="5">
        <v>1.2</v>
      </c>
      <c r="E187" s="6">
        <v>20.149999999999999</v>
      </c>
      <c r="F187" s="6">
        <v>6.2080000000000002</v>
      </c>
      <c r="G187" s="6">
        <v>79.3</v>
      </c>
      <c r="H187" s="6">
        <v>5.4669999999999996</v>
      </c>
      <c r="I187" s="6">
        <v>10.83</v>
      </c>
      <c r="J187" s="6">
        <v>10.119999999999999</v>
      </c>
      <c r="K187" s="6">
        <v>114.9</v>
      </c>
      <c r="L187" s="6">
        <v>1.974</v>
      </c>
      <c r="M187" s="2">
        <f t="shared" si="11"/>
        <v>3.1789999999999985</v>
      </c>
    </row>
    <row r="188" spans="1:13" ht="12" customHeight="1" x14ac:dyDescent="0.35">
      <c r="A188" s="24">
        <v>9</v>
      </c>
      <c r="B188" s="4">
        <v>5</v>
      </c>
      <c r="C188" s="4">
        <v>2020</v>
      </c>
      <c r="D188" s="5">
        <v>0</v>
      </c>
      <c r="E188" s="5">
        <v>17.29</v>
      </c>
      <c r="F188" s="5">
        <v>6.5410000000000004</v>
      </c>
      <c r="G188" s="5">
        <v>70.900000000000006</v>
      </c>
      <c r="H188" s="5">
        <v>6.9039999999999999</v>
      </c>
      <c r="I188" s="5">
        <v>11.9</v>
      </c>
      <c r="J188" s="5">
        <v>8.4</v>
      </c>
      <c r="K188" s="5">
        <v>83.2</v>
      </c>
      <c r="L188" s="5">
        <v>1.276</v>
      </c>
      <c r="M188" s="2">
        <f t="shared" si="11"/>
        <v>1.9154999999999998</v>
      </c>
    </row>
    <row r="189" spans="1:13" ht="12" customHeight="1" x14ac:dyDescent="0.35">
      <c r="A189" s="24">
        <v>10</v>
      </c>
      <c r="B189" s="4">
        <v>5</v>
      </c>
      <c r="C189" s="4">
        <v>2020</v>
      </c>
      <c r="D189" s="5">
        <v>0</v>
      </c>
      <c r="E189" s="5">
        <v>18.22</v>
      </c>
      <c r="F189" s="5">
        <v>4.5890000000000004</v>
      </c>
      <c r="G189" s="5">
        <v>65.58</v>
      </c>
      <c r="H189" s="5">
        <v>4.8280000000000003</v>
      </c>
      <c r="I189" s="5">
        <v>11.01</v>
      </c>
      <c r="J189" s="5">
        <v>9.85</v>
      </c>
      <c r="K189" s="5">
        <v>250.2</v>
      </c>
      <c r="L189" s="5">
        <v>1.9019999999999999</v>
      </c>
      <c r="M189" s="2">
        <f t="shared" si="11"/>
        <v>1.4044999999999987</v>
      </c>
    </row>
    <row r="190" spans="1:13" ht="12" customHeight="1" x14ac:dyDescent="0.35">
      <c r="A190" s="24">
        <v>11</v>
      </c>
      <c r="B190" s="4">
        <v>5</v>
      </c>
      <c r="C190" s="4">
        <v>2020</v>
      </c>
      <c r="D190" s="5">
        <v>0</v>
      </c>
      <c r="E190" s="5">
        <v>18.59</v>
      </c>
      <c r="F190" s="5">
        <v>10.82</v>
      </c>
      <c r="G190" s="5">
        <v>67.83</v>
      </c>
      <c r="H190" s="5">
        <v>7.39</v>
      </c>
      <c r="I190" s="5">
        <v>11.74</v>
      </c>
      <c r="J190" s="5">
        <v>7.49</v>
      </c>
      <c r="K190" s="5">
        <v>234.4</v>
      </c>
      <c r="L190" s="5">
        <v>1.7010000000000001</v>
      </c>
      <c r="M190" s="2">
        <f t="shared" si="11"/>
        <v>4.7050000000000001</v>
      </c>
    </row>
    <row r="191" spans="1:13" ht="12" customHeight="1" x14ac:dyDescent="0.35">
      <c r="A191" s="24">
        <v>12</v>
      </c>
      <c r="B191" s="4">
        <v>5</v>
      </c>
      <c r="C191" s="4">
        <v>2020</v>
      </c>
      <c r="D191" s="5">
        <v>0</v>
      </c>
      <c r="E191" s="5">
        <v>17.77</v>
      </c>
      <c r="F191" s="5">
        <v>11.8</v>
      </c>
      <c r="G191" s="5">
        <v>96.3</v>
      </c>
      <c r="H191" s="5">
        <v>8.75</v>
      </c>
      <c r="I191" s="5">
        <v>12</v>
      </c>
      <c r="J191" s="5">
        <v>7.7</v>
      </c>
      <c r="K191" s="5">
        <v>114.2</v>
      </c>
      <c r="L191" s="5">
        <v>1.327</v>
      </c>
      <c r="M191" s="2">
        <f t="shared" si="11"/>
        <v>4.7850000000000001</v>
      </c>
    </row>
    <row r="192" spans="1:13" ht="12" customHeight="1" x14ac:dyDescent="0.35">
      <c r="A192" s="24">
        <v>13</v>
      </c>
      <c r="B192" s="4">
        <v>5</v>
      </c>
      <c r="C192" s="4">
        <v>2020</v>
      </c>
      <c r="D192" s="5">
        <v>0</v>
      </c>
      <c r="E192" s="5">
        <v>16.87</v>
      </c>
      <c r="F192" s="5">
        <v>5.1379999999999999</v>
      </c>
      <c r="G192" s="5">
        <v>61.7</v>
      </c>
      <c r="H192" s="5">
        <v>5.258</v>
      </c>
      <c r="I192" s="5">
        <v>11.52</v>
      </c>
      <c r="J192" s="5">
        <v>7.21</v>
      </c>
      <c r="K192" s="5">
        <v>115.9</v>
      </c>
      <c r="L192" s="5">
        <v>1.1930000000000001</v>
      </c>
      <c r="M192" s="2">
        <f t="shared" si="11"/>
        <v>1.0040000000000013</v>
      </c>
    </row>
    <row r="193" spans="1:13" ht="12" customHeight="1" x14ac:dyDescent="0.35">
      <c r="A193" s="24">
        <v>14</v>
      </c>
      <c r="B193" s="4">
        <v>5</v>
      </c>
      <c r="C193" s="4">
        <v>2020</v>
      </c>
      <c r="D193" s="5">
        <v>0</v>
      </c>
      <c r="E193" s="5">
        <v>17.62</v>
      </c>
      <c r="F193" s="5">
        <v>7.05</v>
      </c>
      <c r="G193" s="5">
        <v>64.319999999999993</v>
      </c>
      <c r="H193" s="5">
        <v>6.6269999999999998</v>
      </c>
      <c r="I193" s="5">
        <v>11.3</v>
      </c>
      <c r="J193" s="5">
        <v>9.32</v>
      </c>
      <c r="K193" s="5">
        <v>226.2</v>
      </c>
      <c r="L193" s="5">
        <v>2.0590000000000002</v>
      </c>
      <c r="M193" s="2">
        <f t="shared" si="11"/>
        <v>2.3350000000000009</v>
      </c>
    </row>
    <row r="194" spans="1:13" ht="12" customHeight="1" x14ac:dyDescent="0.35">
      <c r="A194" s="24">
        <v>15</v>
      </c>
      <c r="B194" s="4">
        <v>5</v>
      </c>
      <c r="C194" s="4">
        <v>2020</v>
      </c>
      <c r="D194" s="5">
        <v>0</v>
      </c>
      <c r="E194" s="5">
        <v>16.16</v>
      </c>
      <c r="F194" s="5">
        <v>6.7969999999999997</v>
      </c>
      <c r="G194" s="5">
        <v>95.5</v>
      </c>
      <c r="H194" s="5">
        <v>5.5519999999999996</v>
      </c>
      <c r="I194" s="5">
        <v>11</v>
      </c>
      <c r="J194" s="5">
        <v>8.2799999999999994</v>
      </c>
      <c r="K194" s="5">
        <v>97.1</v>
      </c>
      <c r="L194" s="5">
        <v>1.2609999999999999</v>
      </c>
      <c r="M194" s="2">
        <f t="shared" si="11"/>
        <v>1.4785000000000004</v>
      </c>
    </row>
    <row r="195" spans="1:13" ht="12" customHeight="1" x14ac:dyDescent="0.35">
      <c r="A195" s="24">
        <v>16</v>
      </c>
      <c r="B195" s="4">
        <v>5</v>
      </c>
      <c r="C195" s="4">
        <v>2020</v>
      </c>
      <c r="D195" s="5">
        <v>0</v>
      </c>
      <c r="E195" s="5">
        <v>14.6</v>
      </c>
      <c r="F195" s="5">
        <v>2.6829999999999998</v>
      </c>
      <c r="G195" s="5">
        <v>80.5</v>
      </c>
      <c r="H195" s="5">
        <v>3.4020000000000001</v>
      </c>
      <c r="I195" s="5">
        <v>10.35</v>
      </c>
      <c r="J195" s="5">
        <v>9.3800000000000008</v>
      </c>
      <c r="K195" s="5">
        <v>150</v>
      </c>
      <c r="L195" s="5">
        <v>1.4059999999999999</v>
      </c>
      <c r="M195" s="2">
        <f t="shared" si="11"/>
        <v>0</v>
      </c>
    </row>
    <row r="196" spans="1:13" ht="12" customHeight="1" x14ac:dyDescent="0.35">
      <c r="A196" s="24">
        <v>17</v>
      </c>
      <c r="B196" s="4">
        <v>5</v>
      </c>
      <c r="C196" s="4">
        <v>2020</v>
      </c>
      <c r="D196" s="5">
        <v>0</v>
      </c>
      <c r="E196" s="5">
        <v>15.46</v>
      </c>
      <c r="F196" s="5">
        <v>3.04</v>
      </c>
      <c r="G196" s="5">
        <v>85.9</v>
      </c>
      <c r="H196" s="5">
        <v>2.5680000000000001</v>
      </c>
      <c r="I196" s="5">
        <v>10.07</v>
      </c>
      <c r="J196" s="5">
        <v>9.43</v>
      </c>
      <c r="K196" s="5">
        <v>71.2</v>
      </c>
      <c r="L196" s="5">
        <v>1.292</v>
      </c>
      <c r="M196" s="2">
        <f t="shared" si="11"/>
        <v>0</v>
      </c>
    </row>
    <row r="197" spans="1:13" ht="12" customHeight="1" x14ac:dyDescent="0.35">
      <c r="A197" s="24">
        <v>18</v>
      </c>
      <c r="B197" s="4">
        <v>5</v>
      </c>
      <c r="C197" s="4">
        <v>2020</v>
      </c>
      <c r="D197" s="5">
        <v>0</v>
      </c>
      <c r="E197" s="5">
        <v>14.19</v>
      </c>
      <c r="F197" s="5">
        <v>0.92400000000000004</v>
      </c>
      <c r="G197" s="5">
        <v>84.8</v>
      </c>
      <c r="H197" s="5">
        <v>1.3069999999999999</v>
      </c>
      <c r="I197" s="5">
        <v>9.34</v>
      </c>
      <c r="J197" s="5">
        <v>8.6999999999999993</v>
      </c>
      <c r="K197" s="5">
        <v>170.3</v>
      </c>
      <c r="L197" s="5">
        <v>1.264</v>
      </c>
      <c r="M197" s="2">
        <f t="shared" si="11"/>
        <v>0</v>
      </c>
    </row>
    <row r="198" spans="1:13" ht="12" customHeight="1" x14ac:dyDescent="0.35">
      <c r="A198" s="24">
        <v>19</v>
      </c>
      <c r="B198" s="4">
        <v>5</v>
      </c>
      <c r="C198" s="4">
        <v>2020</v>
      </c>
      <c r="D198" s="5">
        <v>0</v>
      </c>
      <c r="E198" s="5">
        <v>13.31</v>
      </c>
      <c r="F198" s="5">
        <v>1.9970000000000001</v>
      </c>
      <c r="G198" s="5">
        <v>93.4</v>
      </c>
      <c r="H198" s="5">
        <v>1.9470000000000001</v>
      </c>
      <c r="I198" s="5">
        <v>9.18</v>
      </c>
      <c r="J198" s="5">
        <v>6.7149999999999999</v>
      </c>
      <c r="K198" s="5">
        <v>103</v>
      </c>
      <c r="L198" s="5">
        <v>1.028</v>
      </c>
      <c r="M198" s="2">
        <f t="shared" si="11"/>
        <v>0</v>
      </c>
    </row>
    <row r="199" spans="1:13" ht="12" customHeight="1" x14ac:dyDescent="0.35">
      <c r="A199" s="24">
        <v>20</v>
      </c>
      <c r="B199" s="4">
        <v>5</v>
      </c>
      <c r="C199" s="4">
        <v>2020</v>
      </c>
      <c r="D199" s="5">
        <v>0</v>
      </c>
      <c r="E199" s="5">
        <v>14.27</v>
      </c>
      <c r="F199" s="5">
        <v>-1.57</v>
      </c>
      <c r="G199" s="5">
        <v>58.32</v>
      </c>
      <c r="H199" s="5">
        <v>-0.76300000000000001</v>
      </c>
      <c r="I199" s="5">
        <v>8.56</v>
      </c>
      <c r="J199" s="5">
        <v>9.36</v>
      </c>
      <c r="K199" s="5">
        <v>135.9</v>
      </c>
      <c r="L199" s="5">
        <v>1.3939999999999999</v>
      </c>
      <c r="M199" s="2">
        <f t="shared" si="11"/>
        <v>0</v>
      </c>
    </row>
    <row r="200" spans="1:13" ht="12" customHeight="1" x14ac:dyDescent="0.35">
      <c r="A200" s="24">
        <v>21</v>
      </c>
      <c r="B200" s="4">
        <v>5</v>
      </c>
      <c r="C200" s="4">
        <v>2020</v>
      </c>
      <c r="D200" s="5">
        <v>0</v>
      </c>
      <c r="E200" s="5">
        <v>15.68</v>
      </c>
      <c r="F200" s="5">
        <v>4.92</v>
      </c>
      <c r="G200" s="5">
        <v>45.17</v>
      </c>
      <c r="H200" s="5">
        <v>3.536</v>
      </c>
      <c r="I200" s="5">
        <v>8.76</v>
      </c>
      <c r="J200" s="5">
        <v>9.33</v>
      </c>
      <c r="K200" s="5">
        <v>380.1</v>
      </c>
      <c r="L200" s="5">
        <v>2.0470000000000002</v>
      </c>
      <c r="M200" s="2">
        <f t="shared" si="11"/>
        <v>0.30000000000000071</v>
      </c>
    </row>
    <row r="201" spans="1:13" ht="12" customHeight="1" x14ac:dyDescent="0.35">
      <c r="A201" s="24">
        <v>22</v>
      </c>
      <c r="B201" s="4">
        <v>5</v>
      </c>
      <c r="C201" s="4">
        <v>2020</v>
      </c>
      <c r="D201" s="5">
        <v>0</v>
      </c>
      <c r="E201" s="5">
        <v>18</v>
      </c>
      <c r="F201" s="5">
        <v>9.2100000000000009</v>
      </c>
      <c r="G201" s="5">
        <v>64.89</v>
      </c>
      <c r="H201" s="5">
        <v>6.3440000000000003</v>
      </c>
      <c r="I201" s="5">
        <v>9.16</v>
      </c>
      <c r="J201" s="5">
        <v>9.26</v>
      </c>
      <c r="K201" s="5">
        <v>228.4</v>
      </c>
      <c r="L201" s="5">
        <v>2.1970000000000001</v>
      </c>
      <c r="M201" s="2">
        <f t="shared" si="11"/>
        <v>3.6050000000000004</v>
      </c>
    </row>
    <row r="202" spans="1:13" ht="12" customHeight="1" x14ac:dyDescent="0.35">
      <c r="A202" s="24">
        <v>23</v>
      </c>
      <c r="B202" s="4">
        <v>5</v>
      </c>
      <c r="C202" s="4">
        <v>2020</v>
      </c>
      <c r="D202" s="5">
        <v>0</v>
      </c>
      <c r="E202" s="5">
        <v>15.59</v>
      </c>
      <c r="F202" s="5">
        <v>1.5760000000000001</v>
      </c>
      <c r="G202" s="5">
        <v>46.89</v>
      </c>
      <c r="H202" s="5">
        <v>1.4319999999999999</v>
      </c>
      <c r="I202" s="5">
        <v>8.73</v>
      </c>
      <c r="J202" s="5">
        <v>6.26</v>
      </c>
      <c r="K202" s="5">
        <v>182.4</v>
      </c>
      <c r="L202" s="5">
        <v>1.302</v>
      </c>
      <c r="M202" s="2">
        <f t="shared" si="11"/>
        <v>0</v>
      </c>
    </row>
    <row r="203" spans="1:13" ht="12" customHeight="1" x14ac:dyDescent="0.35">
      <c r="A203" s="24">
        <v>24</v>
      </c>
      <c r="B203" s="4">
        <v>5</v>
      </c>
      <c r="C203" s="4">
        <v>2020</v>
      </c>
      <c r="D203" s="5">
        <v>62</v>
      </c>
      <c r="E203" s="5">
        <v>15.5</v>
      </c>
      <c r="F203" s="5">
        <v>5.2009999999999996</v>
      </c>
      <c r="G203" s="5">
        <v>88.3</v>
      </c>
      <c r="H203" s="5">
        <v>4.6369999999999996</v>
      </c>
      <c r="I203" s="5">
        <v>9.2799999999999994</v>
      </c>
      <c r="J203" s="5">
        <v>1.9330000000000001</v>
      </c>
      <c r="K203" s="5">
        <v>134</v>
      </c>
      <c r="L203" s="5">
        <v>0.75800000000000001</v>
      </c>
      <c r="M203" s="2">
        <f t="shared" si="11"/>
        <v>0.35050000000000026</v>
      </c>
    </row>
    <row r="204" spans="1:13" ht="12" customHeight="1" x14ac:dyDescent="0.35">
      <c r="A204" s="24">
        <v>25</v>
      </c>
      <c r="B204" s="4">
        <v>5</v>
      </c>
      <c r="C204" s="4">
        <v>2020</v>
      </c>
      <c r="D204" s="5">
        <v>2.6</v>
      </c>
      <c r="E204" s="5">
        <v>14.31</v>
      </c>
      <c r="F204" s="5">
        <v>9.2799999999999994</v>
      </c>
      <c r="G204" s="5">
        <v>88.1</v>
      </c>
      <c r="H204" s="5">
        <v>9.25</v>
      </c>
      <c r="I204" s="5">
        <v>10.24</v>
      </c>
      <c r="J204" s="5">
        <v>4.3840000000000003</v>
      </c>
      <c r="K204" s="5">
        <v>125.4</v>
      </c>
      <c r="L204" s="5">
        <v>0.77400000000000002</v>
      </c>
      <c r="M204" s="2">
        <f t="shared" si="11"/>
        <v>1.7949999999999999</v>
      </c>
    </row>
    <row r="205" spans="1:13" ht="12" customHeight="1" x14ac:dyDescent="0.35">
      <c r="A205" s="24">
        <v>26</v>
      </c>
      <c r="B205" s="4">
        <v>5</v>
      </c>
      <c r="C205" s="4">
        <v>2020</v>
      </c>
      <c r="D205" s="5">
        <v>0</v>
      </c>
      <c r="E205" s="5">
        <v>13.62</v>
      </c>
      <c r="F205" s="5">
        <v>4.4059999999999997</v>
      </c>
      <c r="G205" s="5">
        <v>81.8</v>
      </c>
      <c r="H205" s="5">
        <v>5.1920000000000002</v>
      </c>
      <c r="I205" s="5">
        <v>10.11</v>
      </c>
      <c r="J205" s="5">
        <v>7.7</v>
      </c>
      <c r="K205" s="5">
        <v>159.5</v>
      </c>
      <c r="L205" s="5">
        <v>1.07</v>
      </c>
      <c r="M205" s="2">
        <f t="shared" si="11"/>
        <v>0</v>
      </c>
    </row>
    <row r="206" spans="1:13" ht="12" customHeight="1" x14ac:dyDescent="0.35">
      <c r="A206" s="24">
        <v>27</v>
      </c>
      <c r="B206" s="4">
        <v>5</v>
      </c>
      <c r="C206" s="4">
        <v>2020</v>
      </c>
      <c r="D206" s="5">
        <v>0</v>
      </c>
      <c r="E206" s="5">
        <v>13.62</v>
      </c>
      <c r="F206" s="5">
        <v>2.855</v>
      </c>
      <c r="G206" s="5">
        <v>80.3</v>
      </c>
      <c r="H206" s="5">
        <v>3.3940000000000001</v>
      </c>
      <c r="I206" s="5">
        <v>9.19</v>
      </c>
      <c r="J206" s="5">
        <v>7.3</v>
      </c>
      <c r="K206" s="5">
        <v>65.349999999999994</v>
      </c>
      <c r="L206" s="5">
        <v>0.92700000000000005</v>
      </c>
      <c r="M206" s="2">
        <f t="shared" si="11"/>
        <v>0</v>
      </c>
    </row>
    <row r="207" spans="1:13" ht="12" customHeight="1" x14ac:dyDescent="0.35">
      <c r="A207" s="24">
        <v>28</v>
      </c>
      <c r="B207" s="4">
        <v>5</v>
      </c>
      <c r="C207" s="4">
        <v>2020</v>
      </c>
      <c r="D207" s="5">
        <v>0.2</v>
      </c>
      <c r="E207" s="5">
        <v>12.81</v>
      </c>
      <c r="F207" s="5">
        <v>1.8180000000000001</v>
      </c>
      <c r="G207" s="5">
        <v>91.7</v>
      </c>
      <c r="H207" s="5">
        <v>2.411</v>
      </c>
      <c r="I207" s="5">
        <v>8.66</v>
      </c>
      <c r="J207" s="5">
        <v>7.35</v>
      </c>
      <c r="K207" s="5">
        <v>56.5</v>
      </c>
      <c r="L207" s="5">
        <v>0.91500000000000004</v>
      </c>
      <c r="M207" s="2">
        <f t="shared" si="11"/>
        <v>0</v>
      </c>
    </row>
    <row r="208" spans="1:13" ht="12" customHeight="1" x14ac:dyDescent="0.35">
      <c r="A208" s="24">
        <v>29</v>
      </c>
      <c r="B208" s="4">
        <v>5</v>
      </c>
      <c r="C208" s="4">
        <v>2020</v>
      </c>
      <c r="D208" s="5">
        <v>2.6</v>
      </c>
      <c r="E208" s="5">
        <v>12.85</v>
      </c>
      <c r="F208" s="5">
        <v>-0.16600000000000001</v>
      </c>
      <c r="G208" s="5">
        <v>97.2</v>
      </c>
      <c r="H208" s="5">
        <v>1.0960000000000001</v>
      </c>
      <c r="I208" s="5">
        <v>7.69</v>
      </c>
      <c r="J208" s="5">
        <v>5.6289999999999996</v>
      </c>
      <c r="K208" s="5">
        <v>59.1</v>
      </c>
      <c r="L208" s="5">
        <v>0.76600000000000001</v>
      </c>
      <c r="M208" s="2">
        <f t="shared" si="11"/>
        <v>0</v>
      </c>
    </row>
    <row r="209" spans="1:13" ht="12" customHeight="1" x14ac:dyDescent="0.35">
      <c r="A209" s="24">
        <v>30</v>
      </c>
      <c r="B209" s="4">
        <v>5</v>
      </c>
      <c r="C209" s="4">
        <v>2020</v>
      </c>
      <c r="D209" s="5">
        <v>0.2</v>
      </c>
      <c r="E209" s="5">
        <v>13.29</v>
      </c>
      <c r="F209" s="5">
        <v>3.431</v>
      </c>
      <c r="G209" s="5">
        <v>80</v>
      </c>
      <c r="H209" s="5">
        <v>3.758</v>
      </c>
      <c r="I209" s="5">
        <v>8.5299999999999994</v>
      </c>
      <c r="J209" s="5">
        <v>7.25</v>
      </c>
      <c r="K209" s="5">
        <v>80.599999999999994</v>
      </c>
      <c r="L209" s="5">
        <v>0.92800000000000005</v>
      </c>
      <c r="M209" s="2">
        <f t="shared" si="11"/>
        <v>0</v>
      </c>
    </row>
    <row r="210" spans="1:13" ht="12" customHeight="1" x14ac:dyDescent="0.35">
      <c r="A210" s="24">
        <v>31</v>
      </c>
      <c r="B210" s="4">
        <v>5</v>
      </c>
      <c r="C210" s="4">
        <v>2020</v>
      </c>
      <c r="D210" s="5">
        <v>0</v>
      </c>
      <c r="E210" s="5">
        <v>12.27</v>
      </c>
      <c r="F210" s="5">
        <v>2.7189999999999999</v>
      </c>
      <c r="G210" s="5">
        <v>77.900000000000006</v>
      </c>
      <c r="H210" s="5">
        <v>2.4209999999999998</v>
      </c>
      <c r="I210" s="5">
        <v>7.74</v>
      </c>
      <c r="J210" s="5">
        <v>3.145</v>
      </c>
      <c r="K210" s="5">
        <v>112.9</v>
      </c>
      <c r="L210" s="5">
        <v>0.48299999999999998</v>
      </c>
      <c r="M210" s="2">
        <f t="shared" si="11"/>
        <v>0</v>
      </c>
    </row>
    <row r="211" spans="1:13" ht="12" customHeight="1" x14ac:dyDescent="0.35">
      <c r="A211" s="24"/>
      <c r="B211" s="4"/>
      <c r="C211" s="4"/>
      <c r="D211" s="5"/>
      <c r="E211" s="5"/>
      <c r="F211" s="5"/>
      <c r="G211" s="5"/>
      <c r="H211" s="5"/>
      <c r="J211" s="5"/>
      <c r="K211" s="5"/>
      <c r="L211" s="5"/>
      <c r="M211" s="2"/>
    </row>
    <row r="212" spans="1:13" ht="12" customHeight="1" x14ac:dyDescent="0.35">
      <c r="A212" s="21" t="s">
        <v>28</v>
      </c>
      <c r="B212" s="21"/>
      <c r="C212" s="21"/>
      <c r="D212" s="22"/>
      <c r="E212" s="22">
        <f>AVERAGE(E180:E210)</f>
        <v>16.040322580645164</v>
      </c>
      <c r="F212" s="22">
        <f t="shared" ref="F212:M212" si="12">AVERAGE(F180:F210)</f>
        <v>5.9128064516129042</v>
      </c>
      <c r="G212" s="22">
        <f t="shared" si="12"/>
        <v>75.042903225806455</v>
      </c>
      <c r="H212" s="23">
        <f t="shared" si="12"/>
        <v>5.3146129032258065</v>
      </c>
      <c r="I212" s="22">
        <f t="shared" si="12"/>
        <v>10.577741935483871</v>
      </c>
      <c r="J212" s="22">
        <f t="shared" si="12"/>
        <v>7.5410967741935471</v>
      </c>
      <c r="K212" s="22">
        <f t="shared" si="12"/>
        <v>159.12677419354839</v>
      </c>
      <c r="L212" s="22">
        <f t="shared" si="12"/>
        <v>1.4062258064516129</v>
      </c>
      <c r="M212" s="22">
        <f t="shared" si="12"/>
        <v>1.8681290322580648</v>
      </c>
    </row>
    <row r="213" spans="1:13" ht="12" customHeight="1" x14ac:dyDescent="0.35">
      <c r="A213" s="21" t="s">
        <v>29</v>
      </c>
      <c r="B213" s="21"/>
      <c r="C213" s="21"/>
      <c r="D213" s="22">
        <f>SUM(D180:D210)</f>
        <v>99.399999999999991</v>
      </c>
      <c r="E213" s="22"/>
      <c r="F213" s="22"/>
      <c r="G213" s="22"/>
      <c r="H213" s="23"/>
      <c r="I213" s="22"/>
      <c r="J213" s="23">
        <f>SUM(J180:J210)</f>
        <v>233.77399999999997</v>
      </c>
      <c r="K213" s="23">
        <f>SUM(K180:K210)</f>
        <v>4932.93</v>
      </c>
      <c r="L213" s="23">
        <f>SUM(L180:L210)</f>
        <v>43.592999999999996</v>
      </c>
      <c r="M213" s="22">
        <f>SUM(M180:M210)</f>
        <v>57.912000000000006</v>
      </c>
    </row>
    <row r="214" spans="1:13" ht="12" customHeight="1" x14ac:dyDescent="0.35">
      <c r="A214" s="21" t="s">
        <v>30</v>
      </c>
      <c r="B214" s="21"/>
      <c r="C214" s="21"/>
      <c r="D214" s="22"/>
      <c r="E214" s="22">
        <f>MAX(E180:E210)</f>
        <v>22.34</v>
      </c>
      <c r="F214" s="22">
        <f>MAX(F180:F210)</f>
        <v>15.87</v>
      </c>
      <c r="G214" s="22">
        <f>MAX(G180:G210)</f>
        <v>97.2</v>
      </c>
      <c r="H214" s="23"/>
      <c r="I214" s="22">
        <f>MAX(I180:I210)</f>
        <v>15.06</v>
      </c>
      <c r="J214" s="22">
        <f>MAX(J180:J210)</f>
        <v>11.42</v>
      </c>
      <c r="K214" s="22">
        <f>MAX(K180:K210)</f>
        <v>426.3</v>
      </c>
      <c r="L214" s="22">
        <f>MAX(L180:L210)</f>
        <v>3.4159999999999999</v>
      </c>
      <c r="M214" s="22">
        <f>MAX(M180:M210)</f>
        <v>8.8099999999999987</v>
      </c>
    </row>
    <row r="215" spans="1:13" ht="12" customHeight="1" x14ac:dyDescent="0.35">
      <c r="A215" s="21" t="s">
        <v>31</v>
      </c>
      <c r="B215" s="21"/>
      <c r="C215" s="21"/>
      <c r="D215" s="22"/>
      <c r="E215" s="22">
        <f>MIN(E180:E210)</f>
        <v>10.7</v>
      </c>
      <c r="F215" s="22">
        <f>MIN(F180:F210)</f>
        <v>-1.57</v>
      </c>
      <c r="G215" s="22">
        <f>MIN(G180:G210)</f>
        <v>42.17</v>
      </c>
      <c r="H215" s="23">
        <f>MIN(H181:H210)</f>
        <v>-0.76300000000000001</v>
      </c>
      <c r="I215" s="22">
        <f>MIN(I180:I210)</f>
        <v>7.69</v>
      </c>
      <c r="J215" s="22">
        <f>MIN(J180:J210)</f>
        <v>1.9330000000000001</v>
      </c>
      <c r="K215" s="22">
        <f>MIN(K180:K210)</f>
        <v>36.479999999999997</v>
      </c>
      <c r="L215" s="22">
        <f>MIN(L180:L210)</f>
        <v>0.48299999999999998</v>
      </c>
      <c r="M215" s="22">
        <f>MIN(M180:M210)</f>
        <v>0</v>
      </c>
    </row>
    <row r="216" spans="1:13" ht="12" customHeight="1" x14ac:dyDescent="0.35">
      <c r="A216" s="21" t="s">
        <v>32</v>
      </c>
      <c r="B216" s="21"/>
      <c r="C216" s="21">
        <f>SUM(E212+F212)/2</f>
        <v>10.976564516129034</v>
      </c>
      <c r="D216" s="22"/>
      <c r="E216" s="22"/>
      <c r="F216" s="22"/>
      <c r="G216" s="22"/>
      <c r="H216" s="23"/>
      <c r="I216" s="5"/>
      <c r="J216" s="14"/>
      <c r="K216" s="22"/>
      <c r="L216" s="2"/>
      <c r="M216" s="4"/>
    </row>
    <row r="217" spans="1:13" ht="12" customHeight="1" x14ac:dyDescent="0.35"/>
    <row r="218" spans="1:13" ht="12" customHeight="1" x14ac:dyDescent="0.35">
      <c r="A218" s="4" t="s">
        <v>4</v>
      </c>
      <c r="B218" s="4"/>
      <c r="C218" s="4"/>
      <c r="D218" s="5"/>
      <c r="E218" s="5"/>
      <c r="F218" s="5"/>
      <c r="G218" s="5"/>
      <c r="H218" s="6"/>
      <c r="I218" s="5"/>
      <c r="J218" s="7"/>
      <c r="K218" s="5"/>
      <c r="L218" s="5"/>
      <c r="M218" s="2"/>
    </row>
    <row r="219" spans="1:13" ht="12" customHeight="1" x14ac:dyDescent="0.35">
      <c r="A219" s="4"/>
      <c r="B219" s="4"/>
      <c r="C219" s="4"/>
      <c r="D219" s="5"/>
      <c r="E219" s="5"/>
      <c r="F219" s="5"/>
      <c r="G219" s="5"/>
      <c r="H219" s="6"/>
      <c r="I219" s="5"/>
      <c r="J219" s="7"/>
      <c r="K219" s="5"/>
      <c r="L219" s="5"/>
      <c r="M219" s="2"/>
    </row>
    <row r="220" spans="1:13" ht="12" customHeight="1" x14ac:dyDescent="0.35">
      <c r="A220" s="4" t="s">
        <v>5</v>
      </c>
      <c r="B220" s="4" t="s">
        <v>6</v>
      </c>
      <c r="C220" s="4" t="s">
        <v>7</v>
      </c>
      <c r="D220" s="5" t="s">
        <v>8</v>
      </c>
      <c r="E220" s="5" t="s">
        <v>9</v>
      </c>
      <c r="F220" s="5" t="s">
        <v>10</v>
      </c>
      <c r="G220" s="5" t="s">
        <v>11</v>
      </c>
      <c r="H220" s="6" t="s">
        <v>12</v>
      </c>
      <c r="I220" s="4" t="s">
        <v>13</v>
      </c>
      <c r="J220" s="8" t="s">
        <v>14</v>
      </c>
      <c r="K220" s="5" t="s">
        <v>14</v>
      </c>
      <c r="L220" s="5" t="s">
        <v>14</v>
      </c>
      <c r="M220" s="9" t="s">
        <v>15</v>
      </c>
    </row>
    <row r="221" spans="1:13" ht="12" customHeight="1" x14ac:dyDescent="0.35">
      <c r="A221" s="4"/>
      <c r="B221" s="4"/>
      <c r="C221" s="4"/>
      <c r="D221" s="5"/>
      <c r="E221" s="5" t="s">
        <v>16</v>
      </c>
      <c r="F221" s="5" t="s">
        <v>16</v>
      </c>
      <c r="G221" s="5" t="s">
        <v>17</v>
      </c>
      <c r="H221" s="6" t="s">
        <v>16</v>
      </c>
      <c r="I221" s="4" t="s">
        <v>16</v>
      </c>
      <c r="J221" s="8" t="s">
        <v>18</v>
      </c>
      <c r="K221" s="5" t="s">
        <v>19</v>
      </c>
      <c r="L221" s="5" t="s">
        <v>20</v>
      </c>
      <c r="M221" s="9" t="s">
        <v>21</v>
      </c>
    </row>
    <row r="222" spans="1:13" ht="12" customHeight="1" x14ac:dyDescent="0.35">
      <c r="A222" s="4"/>
      <c r="B222" s="4"/>
      <c r="C222" s="4"/>
      <c r="D222" s="5" t="s">
        <v>22</v>
      </c>
      <c r="E222" s="5" t="s">
        <v>23</v>
      </c>
      <c r="F222" s="5" t="s">
        <v>23</v>
      </c>
      <c r="G222" s="5" t="s">
        <v>24</v>
      </c>
      <c r="H222" s="6" t="s">
        <v>23</v>
      </c>
      <c r="I222" s="4" t="s">
        <v>23</v>
      </c>
      <c r="J222" s="8" t="s">
        <v>25</v>
      </c>
      <c r="K222" s="5" t="s">
        <v>26</v>
      </c>
      <c r="L222" s="5" t="s">
        <v>22</v>
      </c>
      <c r="M222" s="9" t="s">
        <v>27</v>
      </c>
    </row>
    <row r="223" spans="1:13" ht="12" customHeight="1" x14ac:dyDescent="0.35">
      <c r="A223" s="25">
        <v>1</v>
      </c>
      <c r="B223" s="25">
        <v>6</v>
      </c>
      <c r="C223" s="25">
        <v>2020</v>
      </c>
      <c r="D223" s="5">
        <v>18.8</v>
      </c>
      <c r="E223" s="5">
        <v>13.82</v>
      </c>
      <c r="F223" s="5">
        <v>6.6550000000000002</v>
      </c>
      <c r="G223" s="5">
        <v>93.2</v>
      </c>
      <c r="H223" s="5">
        <v>5.7</v>
      </c>
      <c r="I223" s="5">
        <v>9.34</v>
      </c>
      <c r="J223" s="5">
        <v>2.1930000000000001</v>
      </c>
      <c r="K223" s="5">
        <v>126.8</v>
      </c>
      <c r="L223" s="5">
        <v>0.33200000000000002</v>
      </c>
      <c r="M223" s="5">
        <v>0.23750000000000071</v>
      </c>
    </row>
    <row r="224" spans="1:13" ht="12" customHeight="1" x14ac:dyDescent="0.35">
      <c r="A224" s="25">
        <v>2</v>
      </c>
      <c r="B224" s="25">
        <v>6</v>
      </c>
      <c r="C224" s="25">
        <v>2020</v>
      </c>
      <c r="D224" s="5">
        <v>0.2</v>
      </c>
      <c r="E224" s="5">
        <v>18.59</v>
      </c>
      <c r="F224" s="5">
        <v>6.6340000000000003</v>
      </c>
      <c r="G224" s="5">
        <v>62.79</v>
      </c>
      <c r="H224" s="5">
        <v>6.3739999999999997</v>
      </c>
      <c r="I224" s="5">
        <v>10.36</v>
      </c>
      <c r="J224" s="5">
        <v>8.07</v>
      </c>
      <c r="K224" s="5">
        <v>62.06</v>
      </c>
      <c r="L224" s="5">
        <v>1.1859999999999999</v>
      </c>
      <c r="M224" s="5">
        <v>2.6120000000000001</v>
      </c>
    </row>
    <row r="225" spans="1:13" ht="12" customHeight="1" x14ac:dyDescent="0.35">
      <c r="A225" s="25">
        <v>3</v>
      </c>
      <c r="B225" s="25">
        <v>6</v>
      </c>
      <c r="C225" s="25">
        <v>2020</v>
      </c>
      <c r="D225" s="5">
        <v>1</v>
      </c>
      <c r="E225" s="5">
        <v>16.03</v>
      </c>
      <c r="F225" s="5">
        <v>1.109</v>
      </c>
      <c r="G225" s="5">
        <v>72.7</v>
      </c>
      <c r="H225" s="5">
        <v>2.6789999999999998</v>
      </c>
      <c r="I225" s="5">
        <v>8.9</v>
      </c>
      <c r="J225" s="5">
        <v>6.7430000000000003</v>
      </c>
      <c r="K225" s="5">
        <v>178.5</v>
      </c>
      <c r="L225" s="5">
        <v>1.3360000000000001</v>
      </c>
      <c r="M225" s="5">
        <v>0</v>
      </c>
    </row>
    <row r="226" spans="1:13" ht="12" customHeight="1" x14ac:dyDescent="0.35">
      <c r="A226" s="25">
        <v>4</v>
      </c>
      <c r="B226" s="25">
        <v>6</v>
      </c>
      <c r="C226" s="25">
        <v>2020</v>
      </c>
      <c r="D226" s="5">
        <v>21.2</v>
      </c>
      <c r="E226" s="5">
        <v>16.22</v>
      </c>
      <c r="F226" s="5">
        <v>8.59</v>
      </c>
      <c r="G226" s="5">
        <v>67.2</v>
      </c>
      <c r="H226" s="5">
        <v>7.22</v>
      </c>
      <c r="I226" s="5">
        <v>9.8800000000000008</v>
      </c>
      <c r="J226" s="5">
        <v>2.7320000000000002</v>
      </c>
      <c r="K226" s="5">
        <v>60.4</v>
      </c>
      <c r="L226" s="5">
        <v>0.42599999999999999</v>
      </c>
      <c r="M226" s="5">
        <v>2.4049999999999994</v>
      </c>
    </row>
    <row r="227" spans="1:13" ht="12" customHeight="1" x14ac:dyDescent="0.35">
      <c r="A227" s="25">
        <v>5</v>
      </c>
      <c r="B227" s="25">
        <v>6</v>
      </c>
      <c r="C227" s="25">
        <v>2020</v>
      </c>
      <c r="D227" s="5">
        <v>0</v>
      </c>
      <c r="E227" s="5">
        <v>12.79</v>
      </c>
      <c r="F227" s="5">
        <v>6.9489999999999998</v>
      </c>
      <c r="G227" s="5">
        <v>78.099999999999994</v>
      </c>
      <c r="H227" s="5">
        <v>6.4109999999999996</v>
      </c>
      <c r="I227" s="5">
        <v>9.81</v>
      </c>
      <c r="J227" s="5">
        <v>6.609</v>
      </c>
      <c r="K227" s="5">
        <v>136.19999999999999</v>
      </c>
      <c r="L227" s="5">
        <v>0.99399999999999999</v>
      </c>
      <c r="M227" s="5">
        <v>0</v>
      </c>
    </row>
    <row r="228" spans="1:13" ht="12" customHeight="1" x14ac:dyDescent="0.35">
      <c r="A228" s="25">
        <v>6</v>
      </c>
      <c r="B228" s="25">
        <v>6</v>
      </c>
      <c r="C228" s="25">
        <v>2020</v>
      </c>
      <c r="D228" s="5">
        <v>9.8000000000000007</v>
      </c>
      <c r="E228" s="5">
        <v>15.97</v>
      </c>
      <c r="F228" s="5">
        <v>1.8779999999999999</v>
      </c>
      <c r="G228" s="5">
        <v>77.7</v>
      </c>
      <c r="H228" s="5">
        <v>2.6160000000000001</v>
      </c>
      <c r="I228" s="5">
        <v>8.7200000000000006</v>
      </c>
      <c r="J228" s="5">
        <v>3.617</v>
      </c>
      <c r="K228" s="5">
        <v>113.5</v>
      </c>
      <c r="L228" s="5">
        <v>0.79100000000000004</v>
      </c>
      <c r="M228" s="5">
        <v>0</v>
      </c>
    </row>
    <row r="229" spans="1:13" ht="12" customHeight="1" x14ac:dyDescent="0.35">
      <c r="A229" s="25">
        <v>7</v>
      </c>
      <c r="B229" s="25">
        <v>6</v>
      </c>
      <c r="C229" s="25">
        <v>2020</v>
      </c>
      <c r="D229" s="5">
        <v>0</v>
      </c>
      <c r="E229" s="5">
        <v>13.72</v>
      </c>
      <c r="F229" s="5">
        <v>1.1819999999999999</v>
      </c>
      <c r="G229" s="5">
        <v>62.89</v>
      </c>
      <c r="H229" s="5">
        <v>2.4500000000000002</v>
      </c>
      <c r="I229" s="5">
        <v>8.42</v>
      </c>
      <c r="J229" s="5">
        <v>7.71</v>
      </c>
      <c r="K229" s="5">
        <v>107.5</v>
      </c>
      <c r="L229" s="5">
        <v>1.1359999999999999</v>
      </c>
      <c r="M229" s="5">
        <v>0</v>
      </c>
    </row>
    <row r="230" spans="1:13" ht="12" customHeight="1" x14ac:dyDescent="0.35">
      <c r="A230" s="25">
        <v>8</v>
      </c>
      <c r="B230" s="25">
        <v>6</v>
      </c>
      <c r="C230" s="25">
        <v>2020</v>
      </c>
      <c r="D230" s="5">
        <v>0</v>
      </c>
      <c r="E230" s="5">
        <v>15.56</v>
      </c>
      <c r="F230" s="5">
        <v>1.7849999999999999</v>
      </c>
      <c r="G230" s="5">
        <v>59.04</v>
      </c>
      <c r="H230" s="5">
        <v>1.091</v>
      </c>
      <c r="I230" s="5">
        <v>7.43</v>
      </c>
      <c r="J230" s="5">
        <v>8.01</v>
      </c>
      <c r="K230" s="5">
        <v>118.4</v>
      </c>
      <c r="L230" s="5">
        <v>1.452</v>
      </c>
      <c r="M230" s="5">
        <v>0</v>
      </c>
    </row>
    <row r="231" spans="1:13" ht="12" customHeight="1" x14ac:dyDescent="0.35">
      <c r="A231" s="25">
        <v>9</v>
      </c>
      <c r="B231" s="25">
        <v>6</v>
      </c>
      <c r="C231" s="25">
        <v>2020</v>
      </c>
      <c r="D231" s="5">
        <v>0</v>
      </c>
      <c r="E231" s="5">
        <v>17.91</v>
      </c>
      <c r="F231" s="5">
        <v>3.2490000000000001</v>
      </c>
      <c r="G231" s="5">
        <v>74.7</v>
      </c>
      <c r="H231" s="5">
        <v>1.5209999999999999</v>
      </c>
      <c r="I231" s="5">
        <v>7.14</v>
      </c>
      <c r="J231" s="5">
        <v>7.86</v>
      </c>
      <c r="K231" s="5">
        <v>69.02</v>
      </c>
      <c r="L231" s="5">
        <v>1.2509999999999999</v>
      </c>
      <c r="M231" s="5">
        <v>0.57949999999999946</v>
      </c>
    </row>
    <row r="232" spans="1:13" ht="12" customHeight="1" x14ac:dyDescent="0.35">
      <c r="A232" s="25">
        <v>10</v>
      </c>
      <c r="B232" s="25">
        <v>6</v>
      </c>
      <c r="C232" s="25">
        <v>2020</v>
      </c>
      <c r="D232" s="5">
        <v>0</v>
      </c>
      <c r="E232" s="5">
        <v>15.27</v>
      </c>
      <c r="F232" s="5">
        <v>-0.05</v>
      </c>
      <c r="G232" s="5">
        <v>48.96</v>
      </c>
      <c r="H232" s="5">
        <v>0.41299999999999998</v>
      </c>
      <c r="I232" s="5">
        <v>6.7910000000000004</v>
      </c>
      <c r="J232" s="5">
        <v>7.91</v>
      </c>
      <c r="K232" s="5">
        <v>169.6</v>
      </c>
      <c r="L232" s="5">
        <v>1.4650000000000001</v>
      </c>
      <c r="M232" s="5">
        <v>0</v>
      </c>
    </row>
    <row r="233" spans="1:13" ht="12" customHeight="1" x14ac:dyDescent="0.35">
      <c r="A233" s="25">
        <v>11</v>
      </c>
      <c r="B233" s="25">
        <v>6</v>
      </c>
      <c r="C233" s="25">
        <v>2020</v>
      </c>
      <c r="D233" s="5">
        <v>0</v>
      </c>
      <c r="E233" s="5">
        <v>17.21</v>
      </c>
      <c r="F233" s="5">
        <v>3.08</v>
      </c>
      <c r="G233" s="5">
        <v>60.8</v>
      </c>
      <c r="H233" s="5">
        <v>1.6639999999999999</v>
      </c>
      <c r="I233" s="5">
        <v>7.06</v>
      </c>
      <c r="J233" s="5">
        <v>6.9050000000000002</v>
      </c>
      <c r="K233" s="5">
        <v>461.7</v>
      </c>
      <c r="L233" s="5">
        <v>2.21</v>
      </c>
      <c r="M233" s="5">
        <v>0.14499999999999957</v>
      </c>
    </row>
    <row r="234" spans="1:13" ht="12" customHeight="1" x14ac:dyDescent="0.35">
      <c r="A234" s="25">
        <v>12</v>
      </c>
      <c r="B234" s="25">
        <v>6</v>
      </c>
      <c r="C234" s="25">
        <v>2020</v>
      </c>
      <c r="D234" s="5">
        <v>2</v>
      </c>
      <c r="E234" s="5">
        <v>13.68</v>
      </c>
      <c r="F234" s="5">
        <v>8.49</v>
      </c>
      <c r="G234" s="5">
        <v>94</v>
      </c>
      <c r="H234" s="5">
        <v>4.7789999999999999</v>
      </c>
      <c r="I234" s="5">
        <v>8.75</v>
      </c>
      <c r="J234" s="5">
        <v>1.879</v>
      </c>
      <c r="K234" s="5">
        <v>162.1</v>
      </c>
      <c r="L234" s="5">
        <v>0.50600000000000001</v>
      </c>
      <c r="M234" s="5">
        <v>1.0850000000000009</v>
      </c>
    </row>
    <row r="235" spans="1:13" ht="12" customHeight="1" x14ac:dyDescent="0.35">
      <c r="A235" s="25">
        <v>13</v>
      </c>
      <c r="B235" s="25">
        <v>6</v>
      </c>
      <c r="C235" s="25">
        <v>2020</v>
      </c>
      <c r="D235" s="5">
        <v>0.2</v>
      </c>
      <c r="E235" s="5">
        <v>11.45</v>
      </c>
      <c r="F235" s="5">
        <v>0.39100000000000001</v>
      </c>
      <c r="G235" s="5">
        <v>74.5</v>
      </c>
      <c r="H235" s="5">
        <v>1.518</v>
      </c>
      <c r="I235" s="5">
        <v>7.84</v>
      </c>
      <c r="J235" s="5">
        <v>7.19</v>
      </c>
      <c r="K235" s="5">
        <v>101.1</v>
      </c>
      <c r="L235" s="5">
        <v>0.97</v>
      </c>
      <c r="M235" s="5">
        <v>0</v>
      </c>
    </row>
    <row r="236" spans="1:13" ht="12" customHeight="1" x14ac:dyDescent="0.35">
      <c r="A236" s="25">
        <v>14</v>
      </c>
      <c r="B236" s="25">
        <v>6</v>
      </c>
      <c r="C236" s="25">
        <v>2020</v>
      </c>
      <c r="D236" s="5">
        <v>0</v>
      </c>
      <c r="E236" s="5">
        <v>11.3</v>
      </c>
      <c r="F236" s="5">
        <v>1.752</v>
      </c>
      <c r="G236" s="5">
        <v>76</v>
      </c>
      <c r="H236" s="5">
        <v>1.5189999999999999</v>
      </c>
      <c r="I236" s="5">
        <v>7.09</v>
      </c>
      <c r="J236" s="5">
        <v>7.51</v>
      </c>
      <c r="K236" s="5">
        <v>116.7</v>
      </c>
      <c r="L236" s="5">
        <v>1</v>
      </c>
      <c r="M236" s="5">
        <v>0</v>
      </c>
    </row>
    <row r="237" spans="1:13" ht="12" customHeight="1" x14ac:dyDescent="0.35">
      <c r="A237" s="25">
        <v>15</v>
      </c>
      <c r="B237" s="25">
        <v>6</v>
      </c>
      <c r="C237" s="25">
        <v>2020</v>
      </c>
      <c r="D237" s="5">
        <v>0</v>
      </c>
      <c r="E237" s="5">
        <v>16.161999999999999</v>
      </c>
      <c r="F237" s="5">
        <v>-0.998</v>
      </c>
      <c r="G237" s="5">
        <v>69.38</v>
      </c>
      <c r="H237" s="5">
        <v>-5.0999999999999997E-2</v>
      </c>
      <c r="I237" s="5">
        <v>6.7149999999999999</v>
      </c>
      <c r="J237" s="5">
        <v>4.9950000000000001</v>
      </c>
      <c r="K237" s="5">
        <v>288.10000000000002</v>
      </c>
      <c r="L237" s="5">
        <v>1.1000000000000001</v>
      </c>
      <c r="M237" s="5">
        <v>0</v>
      </c>
    </row>
    <row r="238" spans="1:13" ht="12" customHeight="1" x14ac:dyDescent="0.35">
      <c r="A238" s="25">
        <v>16</v>
      </c>
      <c r="B238" s="25">
        <v>6</v>
      </c>
      <c r="C238" s="25">
        <v>2020</v>
      </c>
      <c r="D238" s="5">
        <v>0</v>
      </c>
      <c r="E238" s="5">
        <v>18.956</v>
      </c>
      <c r="F238" s="5">
        <v>11.664</v>
      </c>
      <c r="G238" s="5">
        <v>75.900000000000006</v>
      </c>
      <c r="H238" s="5">
        <v>8.2799999999999994</v>
      </c>
      <c r="I238" s="5">
        <v>9.17</v>
      </c>
      <c r="J238" s="5">
        <v>4.0460000000000003</v>
      </c>
      <c r="K238" s="5">
        <v>261.3</v>
      </c>
      <c r="L238" s="5">
        <v>1.159</v>
      </c>
      <c r="M238" s="5">
        <v>5.3099999999999987</v>
      </c>
    </row>
    <row r="239" spans="1:13" ht="12" customHeight="1" x14ac:dyDescent="0.35">
      <c r="A239" s="25">
        <v>17</v>
      </c>
      <c r="B239" s="25">
        <v>6</v>
      </c>
      <c r="C239" s="25">
        <v>2020</v>
      </c>
      <c r="D239" s="5">
        <v>22.2</v>
      </c>
      <c r="E239" s="5">
        <v>19.428000000000001</v>
      </c>
      <c r="F239" s="5">
        <v>12.5</v>
      </c>
      <c r="G239" s="5">
        <v>83.2</v>
      </c>
      <c r="H239" s="5">
        <v>9.51</v>
      </c>
      <c r="I239" s="5">
        <v>9.9600000000000009</v>
      </c>
      <c r="J239" s="5">
        <v>5.9009999999999998</v>
      </c>
      <c r="K239" s="5">
        <v>263.5</v>
      </c>
      <c r="L239" s="5">
        <v>1.2390000000000001</v>
      </c>
      <c r="M239" s="5">
        <v>5.9640000000000004</v>
      </c>
    </row>
    <row r="240" spans="1:13" ht="12" customHeight="1" x14ac:dyDescent="0.35">
      <c r="A240" s="25">
        <v>18</v>
      </c>
      <c r="B240" s="25">
        <v>6</v>
      </c>
      <c r="C240" s="25">
        <v>2020</v>
      </c>
      <c r="D240" s="5">
        <v>14.8</v>
      </c>
      <c r="E240" s="5">
        <v>10.666</v>
      </c>
      <c r="F240" s="5">
        <v>8.4890000000000008</v>
      </c>
      <c r="G240" s="5">
        <v>86.2</v>
      </c>
      <c r="H240" s="5">
        <v>8.8800000000000008</v>
      </c>
      <c r="I240" s="5">
        <v>10.74</v>
      </c>
      <c r="J240" s="5">
        <v>1.8009999999999999</v>
      </c>
      <c r="K240" s="5">
        <v>309.89999999999998</v>
      </c>
      <c r="L240" s="5">
        <v>0.65700000000000003</v>
      </c>
      <c r="M240" s="5">
        <v>0</v>
      </c>
    </row>
    <row r="241" spans="1:13" ht="12" customHeight="1" x14ac:dyDescent="0.35">
      <c r="A241" s="25">
        <v>19</v>
      </c>
      <c r="B241" s="25">
        <v>6</v>
      </c>
      <c r="C241" s="25">
        <v>2020</v>
      </c>
      <c r="D241" s="5">
        <v>3</v>
      </c>
      <c r="E241" s="5">
        <v>10.486000000000001</v>
      </c>
      <c r="F241" s="5">
        <v>7.37</v>
      </c>
      <c r="G241" s="5">
        <v>85.7</v>
      </c>
      <c r="H241" s="5">
        <v>7.49</v>
      </c>
      <c r="I241" s="5">
        <v>9.61</v>
      </c>
      <c r="J241" s="5">
        <v>0.93</v>
      </c>
      <c r="K241" s="5">
        <v>82.2</v>
      </c>
      <c r="L241" s="5">
        <v>0.17199999999999999</v>
      </c>
      <c r="M241" s="5">
        <v>0</v>
      </c>
    </row>
    <row r="242" spans="1:13" ht="12" customHeight="1" x14ac:dyDescent="0.35">
      <c r="A242" s="25">
        <v>20</v>
      </c>
      <c r="B242" s="25">
        <v>6</v>
      </c>
      <c r="C242" s="25">
        <v>2020</v>
      </c>
      <c r="D242" s="5">
        <v>0</v>
      </c>
      <c r="E242" s="5">
        <v>13.183999999999999</v>
      </c>
      <c r="F242" s="5">
        <v>7.0259999999999998</v>
      </c>
      <c r="G242" s="5">
        <v>70.5</v>
      </c>
      <c r="H242" s="5">
        <v>5.4119999999999999</v>
      </c>
      <c r="I242" s="5">
        <v>9.42</v>
      </c>
      <c r="J242" s="5">
        <v>6.391</v>
      </c>
      <c r="K242" s="5">
        <v>354</v>
      </c>
      <c r="L242" s="5">
        <v>1.0680000000000001</v>
      </c>
      <c r="M242" s="5">
        <v>0.10500000000000043</v>
      </c>
    </row>
    <row r="243" spans="1:13" ht="12" customHeight="1" x14ac:dyDescent="0.35">
      <c r="A243" s="25">
        <v>21</v>
      </c>
      <c r="B243" s="25">
        <v>6</v>
      </c>
      <c r="C243" s="25">
        <v>2020</v>
      </c>
      <c r="D243" s="5">
        <v>0</v>
      </c>
      <c r="E243" s="5">
        <v>11.28</v>
      </c>
      <c r="F243" s="5">
        <v>7.44</v>
      </c>
      <c r="G243" s="5">
        <v>74.400000000000006</v>
      </c>
      <c r="H243" s="5">
        <v>6.1520000000000001</v>
      </c>
      <c r="I243" s="5">
        <v>9.34</v>
      </c>
      <c r="J243" s="5">
        <v>4.2350000000000003</v>
      </c>
      <c r="K243" s="5">
        <v>174.9</v>
      </c>
      <c r="L243" s="5">
        <v>0.72699999999999998</v>
      </c>
      <c r="M243" s="5">
        <v>0</v>
      </c>
    </row>
    <row r="244" spans="1:13" ht="12" customHeight="1" x14ac:dyDescent="0.35">
      <c r="A244" s="25">
        <v>22</v>
      </c>
      <c r="B244" s="25">
        <v>6</v>
      </c>
      <c r="C244" s="25">
        <v>2020</v>
      </c>
      <c r="D244" s="5">
        <v>0</v>
      </c>
      <c r="E244" s="5">
        <v>13.103999999999999</v>
      </c>
      <c r="F244" s="5">
        <v>5.9859999999999998</v>
      </c>
      <c r="G244" s="5">
        <v>79</v>
      </c>
      <c r="H244" s="5">
        <v>4.9349999999999996</v>
      </c>
      <c r="I244" s="5">
        <v>9.0500000000000007</v>
      </c>
      <c r="J244" s="5">
        <v>4.55</v>
      </c>
      <c r="K244" s="5">
        <v>93.6</v>
      </c>
      <c r="L244" s="5">
        <v>0.64200000000000002</v>
      </c>
      <c r="M244" s="5">
        <v>0</v>
      </c>
    </row>
    <row r="245" spans="1:13" ht="12" customHeight="1" x14ac:dyDescent="0.35">
      <c r="A245" s="25">
        <v>23</v>
      </c>
      <c r="B245" s="25">
        <v>6</v>
      </c>
      <c r="C245" s="25">
        <v>2020</v>
      </c>
      <c r="D245" s="5">
        <v>0.2</v>
      </c>
      <c r="E245" s="5">
        <v>15.539</v>
      </c>
      <c r="F245" s="5">
        <v>6.7140000000000004</v>
      </c>
      <c r="G245" s="5">
        <v>96.5</v>
      </c>
      <c r="H245" s="5">
        <v>5.0739999999999998</v>
      </c>
      <c r="I245" s="5">
        <v>9.48</v>
      </c>
      <c r="J245" s="5">
        <v>7.35</v>
      </c>
      <c r="K245" s="5">
        <v>76.400000000000006</v>
      </c>
      <c r="L245" s="5">
        <v>0.98699999999999999</v>
      </c>
      <c r="M245" s="5">
        <v>1.1265000000000001</v>
      </c>
    </row>
    <row r="246" spans="1:13" ht="12" customHeight="1" x14ac:dyDescent="0.35">
      <c r="A246" s="25">
        <v>24</v>
      </c>
      <c r="B246" s="25">
        <v>6</v>
      </c>
      <c r="C246" s="25">
        <v>2020</v>
      </c>
      <c r="D246" s="5">
        <v>1</v>
      </c>
      <c r="E246" s="5">
        <v>11.17</v>
      </c>
      <c r="F246" s="5">
        <v>3.9060000000000001</v>
      </c>
      <c r="G246" s="5">
        <v>80.3</v>
      </c>
      <c r="H246" s="5">
        <v>2.42</v>
      </c>
      <c r="I246" s="5">
        <v>8.35</v>
      </c>
      <c r="J246" s="5">
        <v>4.992</v>
      </c>
      <c r="K246" s="5">
        <v>278.10000000000002</v>
      </c>
      <c r="L246" s="5">
        <v>0.80100000000000005</v>
      </c>
      <c r="M246" s="5">
        <v>0</v>
      </c>
    </row>
    <row r="247" spans="1:13" ht="12" customHeight="1" x14ac:dyDescent="0.35">
      <c r="A247" s="25">
        <v>25</v>
      </c>
      <c r="B247" s="25">
        <v>6</v>
      </c>
      <c r="C247" s="25">
        <v>2020</v>
      </c>
      <c r="D247" s="5">
        <v>7.4</v>
      </c>
      <c r="E247" s="5">
        <v>11.513</v>
      </c>
      <c r="F247" s="5">
        <v>6.37</v>
      </c>
      <c r="G247" s="5">
        <v>90.4</v>
      </c>
      <c r="H247" s="5">
        <v>7.17</v>
      </c>
      <c r="I247" s="5">
        <v>9.08</v>
      </c>
      <c r="J247" s="5">
        <v>2.3740000000000001</v>
      </c>
      <c r="K247" s="5">
        <v>345.1</v>
      </c>
      <c r="L247" s="5">
        <v>0.8</v>
      </c>
      <c r="M247" s="5">
        <v>0</v>
      </c>
    </row>
    <row r="248" spans="1:13" ht="12" customHeight="1" x14ac:dyDescent="0.35">
      <c r="A248" s="25">
        <v>26</v>
      </c>
      <c r="B248" s="25">
        <v>6</v>
      </c>
      <c r="C248" s="25">
        <v>2020</v>
      </c>
      <c r="D248" s="5">
        <v>1.4</v>
      </c>
      <c r="E248" s="5">
        <v>12.449</v>
      </c>
      <c r="F248" s="5">
        <v>9.2360000000000007</v>
      </c>
      <c r="G248" s="5">
        <v>87.1</v>
      </c>
      <c r="H248" s="5">
        <v>8.32</v>
      </c>
      <c r="I248" s="5">
        <v>9.5500000000000007</v>
      </c>
      <c r="J248" s="5">
        <v>2.2069999999999999</v>
      </c>
      <c r="K248" s="5">
        <v>158</v>
      </c>
      <c r="L248" s="5">
        <v>0.4</v>
      </c>
      <c r="M248" s="5">
        <v>0.84250000000000114</v>
      </c>
    </row>
    <row r="249" spans="1:13" ht="12" customHeight="1" x14ac:dyDescent="0.35">
      <c r="A249" s="25">
        <v>27</v>
      </c>
      <c r="B249" s="25">
        <v>6</v>
      </c>
      <c r="C249" s="25">
        <v>2020</v>
      </c>
      <c r="D249" s="5">
        <v>1.4</v>
      </c>
      <c r="E249" s="5">
        <v>14.13</v>
      </c>
      <c r="F249" s="5">
        <v>10.353999999999999</v>
      </c>
      <c r="G249" s="5">
        <v>96.5</v>
      </c>
      <c r="H249" s="5">
        <v>9.39</v>
      </c>
      <c r="I249" s="5">
        <v>10.050000000000001</v>
      </c>
      <c r="J249" s="5">
        <v>2.0259999999999998</v>
      </c>
      <c r="K249" s="5">
        <v>34.57</v>
      </c>
      <c r="L249" s="5">
        <v>0.7</v>
      </c>
      <c r="M249" s="5">
        <v>2.2420000000000009</v>
      </c>
    </row>
    <row r="250" spans="1:13" ht="12" customHeight="1" x14ac:dyDescent="0.35">
      <c r="A250" s="25">
        <v>28</v>
      </c>
      <c r="B250" s="25">
        <v>6</v>
      </c>
      <c r="C250" s="25">
        <v>2020</v>
      </c>
      <c r="D250" s="5">
        <v>0.6</v>
      </c>
      <c r="E250" s="5">
        <v>15.648999999999999</v>
      </c>
      <c r="F250" s="5">
        <v>10.433999999999999</v>
      </c>
      <c r="G250" s="5">
        <v>80.400000000000006</v>
      </c>
      <c r="H250" s="5">
        <v>9.07</v>
      </c>
      <c r="I250" s="5">
        <v>10.51</v>
      </c>
      <c r="J250" s="5">
        <v>6.4930000000000003</v>
      </c>
      <c r="K250" s="5">
        <v>221.7</v>
      </c>
      <c r="L250" s="5">
        <v>1.1000000000000001</v>
      </c>
      <c r="M250" s="5">
        <v>3.0414999999999992</v>
      </c>
    </row>
    <row r="251" spans="1:13" ht="12" customHeight="1" x14ac:dyDescent="0.35">
      <c r="A251" s="25">
        <v>29</v>
      </c>
      <c r="B251" s="25">
        <v>6</v>
      </c>
      <c r="C251" s="25">
        <v>2020</v>
      </c>
      <c r="D251" s="5">
        <v>0</v>
      </c>
      <c r="E251" s="5">
        <v>10.505000000000001</v>
      </c>
      <c r="F251" s="5">
        <v>6.2480000000000002</v>
      </c>
      <c r="G251" s="5">
        <v>63.05</v>
      </c>
      <c r="H251" s="5">
        <v>5.6459999999999999</v>
      </c>
      <c r="I251" s="5">
        <v>9.6999999999999993</v>
      </c>
      <c r="J251" s="5">
        <v>3.101</v>
      </c>
      <c r="K251" s="5">
        <v>146.1</v>
      </c>
      <c r="L251" s="5">
        <v>0.5</v>
      </c>
      <c r="M251" s="5">
        <v>0</v>
      </c>
    </row>
    <row r="252" spans="1:13" ht="12" customHeight="1" x14ac:dyDescent="0.35">
      <c r="A252" s="25">
        <v>30</v>
      </c>
      <c r="B252" s="25">
        <v>6</v>
      </c>
      <c r="C252" s="25">
        <v>2020</v>
      </c>
      <c r="D252" s="5">
        <v>0</v>
      </c>
      <c r="E252" s="5">
        <v>11.644</v>
      </c>
      <c r="F252" s="5">
        <v>7.258</v>
      </c>
      <c r="G252" s="5">
        <v>61.47</v>
      </c>
      <c r="H252" s="5">
        <v>3.9849999999999999</v>
      </c>
      <c r="I252" s="5">
        <v>8.8699999999999992</v>
      </c>
      <c r="J252" s="5">
        <v>6.6559999999999997</v>
      </c>
      <c r="K252" s="5">
        <v>132.1</v>
      </c>
      <c r="L252" s="5">
        <v>1.2290000000000001</v>
      </c>
      <c r="M252" s="5">
        <v>0</v>
      </c>
    </row>
    <row r="253" spans="1:13" ht="12" customHeight="1" x14ac:dyDescent="0.35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</row>
    <row r="254" spans="1:13" ht="12" customHeight="1" x14ac:dyDescent="0.35">
      <c r="A254" s="22"/>
      <c r="B254" s="22"/>
      <c r="C254" s="22"/>
      <c r="D254" s="22"/>
      <c r="E254" s="22">
        <f t="shared" ref="E254:M254" si="13">AVERAGE(E223:E252)</f>
        <v>14.179499999999999</v>
      </c>
      <c r="F254" s="22">
        <f t="shared" si="13"/>
        <v>5.7230333333333343</v>
      </c>
      <c r="G254" s="22">
        <f t="shared" si="13"/>
        <v>76.086000000000013</v>
      </c>
      <c r="H254" s="23">
        <f t="shared" si="13"/>
        <v>4.9212666666666669</v>
      </c>
      <c r="I254" s="23">
        <f t="shared" si="13"/>
        <v>8.904200000000003</v>
      </c>
      <c r="J254" s="22">
        <f t="shared" si="13"/>
        <v>5.0995333333333344</v>
      </c>
      <c r="K254" s="22">
        <f t="shared" si="13"/>
        <v>173.43833333333336</v>
      </c>
      <c r="L254" s="22">
        <f t="shared" si="13"/>
        <v>0.94453333333333334</v>
      </c>
      <c r="M254" s="22">
        <f t="shared" si="13"/>
        <v>0.8565166666666667</v>
      </c>
    </row>
    <row r="255" spans="1:13" ht="12" customHeight="1" x14ac:dyDescent="0.35">
      <c r="A255" s="22" t="s">
        <v>29</v>
      </c>
      <c r="B255" s="22"/>
      <c r="C255" s="22"/>
      <c r="D255" s="22">
        <f>SUM(D223:D252)</f>
        <v>105.20000000000002</v>
      </c>
      <c r="E255" s="22"/>
      <c r="F255" s="22"/>
      <c r="G255" s="22"/>
      <c r="H255" s="23"/>
      <c r="I255" s="22"/>
      <c r="J255" s="22">
        <f>SUM(J223:J252)</f>
        <v>152.98600000000002</v>
      </c>
      <c r="K255" s="22">
        <f>SUM(K223:K252)</f>
        <v>5203.1500000000005</v>
      </c>
      <c r="L255" s="22">
        <f>SUM(L223:L252)</f>
        <v>28.335999999999999</v>
      </c>
      <c r="M255" s="22">
        <f>SUM(M223:M252)</f>
        <v>25.695500000000003</v>
      </c>
    </row>
    <row r="256" spans="1:13" ht="12" customHeight="1" x14ac:dyDescent="0.35">
      <c r="A256" s="22" t="s">
        <v>30</v>
      </c>
      <c r="B256" s="22"/>
      <c r="C256" s="22"/>
      <c r="D256" s="22"/>
      <c r="E256" s="22">
        <f>MAX(E223:E252)</f>
        <v>19.428000000000001</v>
      </c>
      <c r="F256" s="22">
        <f>MAX(F223:F252)</f>
        <v>12.5</v>
      </c>
      <c r="G256" s="22">
        <f>MAX(G223:G252)</f>
        <v>96.5</v>
      </c>
      <c r="H256" s="23"/>
      <c r="I256" s="22">
        <f>MAX(I223:I252)</f>
        <v>10.74</v>
      </c>
      <c r="J256" s="22">
        <f>MAX(J223:J252)</f>
        <v>8.07</v>
      </c>
      <c r="K256" s="22">
        <f>MAX(K223:K252)</f>
        <v>461.7</v>
      </c>
      <c r="L256" s="22">
        <f>MAX(L223:L252)</f>
        <v>2.21</v>
      </c>
      <c r="M256" s="22">
        <f>MAX(M223:M252)</f>
        <v>5.9640000000000004</v>
      </c>
    </row>
    <row r="257" spans="1:13" ht="12" customHeight="1" x14ac:dyDescent="0.35">
      <c r="A257" s="22" t="s">
        <v>31</v>
      </c>
      <c r="B257" s="22"/>
      <c r="C257" s="22"/>
      <c r="D257" s="22"/>
      <c r="E257" s="22">
        <f t="shared" ref="E257:M257" si="14">MIN(E223:E252)</f>
        <v>10.486000000000001</v>
      </c>
      <c r="F257" s="22">
        <f t="shared" si="14"/>
        <v>-0.998</v>
      </c>
      <c r="G257" s="22">
        <f t="shared" si="14"/>
        <v>48.96</v>
      </c>
      <c r="H257" s="23">
        <f t="shared" si="14"/>
        <v>-5.0999999999999997E-2</v>
      </c>
      <c r="I257" s="22">
        <f t="shared" si="14"/>
        <v>6.7149999999999999</v>
      </c>
      <c r="J257" s="22">
        <f t="shared" si="14"/>
        <v>0.93</v>
      </c>
      <c r="K257" s="22">
        <f t="shared" si="14"/>
        <v>34.57</v>
      </c>
      <c r="L257" s="22">
        <f t="shared" si="14"/>
        <v>0.17199999999999999</v>
      </c>
      <c r="M257" s="22">
        <f t="shared" si="14"/>
        <v>0</v>
      </c>
    </row>
    <row r="258" spans="1:13" ht="12" customHeight="1" x14ac:dyDescent="0.35">
      <c r="A258" s="22" t="s">
        <v>32</v>
      </c>
      <c r="B258" s="22"/>
      <c r="C258" s="22">
        <f>SUM(E254+F254)/2</f>
        <v>9.9512666666666671</v>
      </c>
      <c r="D258" s="22"/>
      <c r="E258" s="22"/>
      <c r="F258" s="22"/>
      <c r="G258" s="22"/>
      <c r="H258" s="23"/>
      <c r="I258" s="22"/>
      <c r="J258" s="27"/>
      <c r="K258" s="22"/>
      <c r="L258" s="2"/>
      <c r="M258" s="2"/>
    </row>
    <row r="259" spans="1:13" ht="12" customHeight="1" x14ac:dyDescent="0.35"/>
    <row r="260" spans="1:13" ht="12" customHeight="1" x14ac:dyDescent="0.35">
      <c r="A260" s="4" t="s">
        <v>4</v>
      </c>
      <c r="B260" s="4"/>
      <c r="C260" s="4"/>
      <c r="D260" s="5"/>
      <c r="E260" s="5"/>
      <c r="F260" s="5"/>
      <c r="G260" s="5"/>
      <c r="H260" s="6"/>
      <c r="I260" s="5"/>
      <c r="J260" s="7"/>
      <c r="K260" s="5"/>
      <c r="L260" s="5"/>
      <c r="M260" s="2"/>
    </row>
    <row r="261" spans="1:13" ht="12" customHeight="1" x14ac:dyDescent="0.35">
      <c r="A261" s="4"/>
      <c r="B261" s="4"/>
      <c r="C261" s="4"/>
      <c r="D261" s="5"/>
      <c r="E261" s="5"/>
      <c r="F261" s="5"/>
      <c r="G261" s="5"/>
      <c r="H261" s="6"/>
      <c r="I261" s="5"/>
      <c r="J261" s="7"/>
      <c r="K261" s="5"/>
      <c r="L261" s="5"/>
      <c r="M261" s="2"/>
    </row>
    <row r="262" spans="1:13" ht="12" customHeight="1" x14ac:dyDescent="0.35">
      <c r="A262" s="4" t="s">
        <v>5</v>
      </c>
      <c r="B262" s="4" t="s">
        <v>6</v>
      </c>
      <c r="C262" s="4" t="s">
        <v>7</v>
      </c>
      <c r="D262" s="5" t="s">
        <v>8</v>
      </c>
      <c r="E262" s="5" t="s">
        <v>9</v>
      </c>
      <c r="F262" s="5" t="s">
        <v>10</v>
      </c>
      <c r="G262" s="5" t="s">
        <v>11</v>
      </c>
      <c r="H262" s="6" t="s">
        <v>12</v>
      </c>
      <c r="I262" s="4" t="s">
        <v>13</v>
      </c>
      <c r="J262" s="8" t="s">
        <v>14</v>
      </c>
      <c r="K262" s="5" t="s">
        <v>14</v>
      </c>
      <c r="L262" s="5" t="s">
        <v>14</v>
      </c>
      <c r="M262" s="9" t="s">
        <v>15</v>
      </c>
    </row>
    <row r="263" spans="1:13" ht="12" customHeight="1" x14ac:dyDescent="0.35">
      <c r="A263" s="4"/>
      <c r="B263" s="4"/>
      <c r="C263" s="4"/>
      <c r="D263" s="5"/>
      <c r="E263" s="5" t="s">
        <v>16</v>
      </c>
      <c r="F263" s="5" t="s">
        <v>16</v>
      </c>
      <c r="G263" s="5" t="s">
        <v>17</v>
      </c>
      <c r="H263" s="6" t="s">
        <v>16</v>
      </c>
      <c r="I263" s="4" t="s">
        <v>16</v>
      </c>
      <c r="J263" s="8" t="s">
        <v>18</v>
      </c>
      <c r="K263" s="5" t="s">
        <v>19</v>
      </c>
      <c r="L263" s="5" t="s">
        <v>20</v>
      </c>
      <c r="M263" s="9" t="s">
        <v>21</v>
      </c>
    </row>
    <row r="264" spans="1:13" ht="12" customHeight="1" x14ac:dyDescent="0.35">
      <c r="A264" s="4"/>
      <c r="B264" s="4"/>
      <c r="C264" s="4"/>
      <c r="D264" s="5" t="s">
        <v>22</v>
      </c>
      <c r="E264" s="5" t="s">
        <v>23</v>
      </c>
      <c r="F264" s="5" t="s">
        <v>23</v>
      </c>
      <c r="G264" s="5" t="s">
        <v>24</v>
      </c>
      <c r="H264" s="6" t="s">
        <v>23</v>
      </c>
      <c r="I264" s="4" t="s">
        <v>23</v>
      </c>
      <c r="J264" s="8" t="s">
        <v>25</v>
      </c>
      <c r="K264" s="5" t="s">
        <v>26</v>
      </c>
      <c r="L264" s="5" t="s">
        <v>22</v>
      </c>
      <c r="M264" s="9" t="s">
        <v>27</v>
      </c>
    </row>
    <row r="265" spans="1:13" ht="12" customHeight="1" x14ac:dyDescent="0.35">
      <c r="A265" s="4">
        <v>1</v>
      </c>
      <c r="B265" s="4">
        <v>7</v>
      </c>
      <c r="C265" s="4">
        <v>2020</v>
      </c>
      <c r="D265" s="5">
        <v>0.2</v>
      </c>
      <c r="E265" s="5">
        <v>11.391999999999999</v>
      </c>
      <c r="F265" s="5">
        <v>1.167</v>
      </c>
      <c r="G265" s="5">
        <v>54.93</v>
      </c>
      <c r="H265" s="5">
        <v>2.069</v>
      </c>
      <c r="I265" s="5">
        <v>7.66</v>
      </c>
      <c r="J265" s="5">
        <v>5.58</v>
      </c>
      <c r="K265" s="5">
        <v>155.69999999999999</v>
      </c>
      <c r="L265" s="5">
        <v>1</v>
      </c>
      <c r="M265" s="5">
        <v>0</v>
      </c>
    </row>
    <row r="266" spans="1:13" ht="12" customHeight="1" x14ac:dyDescent="0.35">
      <c r="A266" s="4">
        <v>2</v>
      </c>
      <c r="B266" s="4">
        <v>7</v>
      </c>
      <c r="C266" s="4">
        <v>2020</v>
      </c>
      <c r="D266" s="5">
        <v>0</v>
      </c>
      <c r="E266" s="5">
        <v>11.97</v>
      </c>
      <c r="F266" s="5">
        <v>2.218</v>
      </c>
      <c r="G266" s="5">
        <v>81.3</v>
      </c>
      <c r="H266" s="5">
        <v>2.2000000000000002</v>
      </c>
      <c r="I266" s="5">
        <v>7.38</v>
      </c>
      <c r="J266" s="5">
        <v>7.88</v>
      </c>
      <c r="K266" s="5">
        <v>149.80000000000001</v>
      </c>
      <c r="L266" s="5">
        <v>1.2629999999999999</v>
      </c>
      <c r="M266" s="5">
        <v>0</v>
      </c>
    </row>
    <row r="267" spans="1:13" ht="12" customHeight="1" x14ac:dyDescent="0.35">
      <c r="A267" s="4">
        <v>3</v>
      </c>
      <c r="B267" s="4">
        <v>7</v>
      </c>
      <c r="C267" s="4">
        <v>2020</v>
      </c>
      <c r="D267" s="5">
        <v>0</v>
      </c>
      <c r="E267" s="5">
        <v>11.08</v>
      </c>
      <c r="F267" s="5">
        <v>-2.1379999999999999</v>
      </c>
      <c r="G267" s="5">
        <v>76.7</v>
      </c>
      <c r="H267" s="5">
        <v>-0.626</v>
      </c>
      <c r="I267" s="5">
        <v>6.1139999999999999</v>
      </c>
      <c r="J267" s="5">
        <v>7.96</v>
      </c>
      <c r="K267" s="5">
        <v>93.1</v>
      </c>
      <c r="L267" s="5">
        <v>0.98599999999999999</v>
      </c>
      <c r="M267" s="5">
        <v>0</v>
      </c>
    </row>
    <row r="268" spans="1:13" ht="12" customHeight="1" x14ac:dyDescent="0.35">
      <c r="A268" s="4">
        <v>4</v>
      </c>
      <c r="B268" s="4">
        <v>7</v>
      </c>
      <c r="C268" s="4">
        <v>2020</v>
      </c>
      <c r="D268" s="5">
        <v>0</v>
      </c>
      <c r="E268" s="5">
        <v>14.65</v>
      </c>
      <c r="F268" s="5">
        <v>-0.61</v>
      </c>
      <c r="G268" s="5">
        <v>84.3</v>
      </c>
      <c r="H268" s="5">
        <v>0.308</v>
      </c>
      <c r="I268" s="5">
        <v>5.952</v>
      </c>
      <c r="J268" s="5">
        <v>6.8070000000000004</v>
      </c>
      <c r="K268" s="5">
        <v>256.39999999999998</v>
      </c>
      <c r="L268" s="5">
        <v>1.288</v>
      </c>
      <c r="M268" s="5">
        <v>0</v>
      </c>
    </row>
    <row r="269" spans="1:13" ht="12" customHeight="1" x14ac:dyDescent="0.35">
      <c r="A269" s="4">
        <v>5</v>
      </c>
      <c r="B269" s="4">
        <v>7</v>
      </c>
      <c r="C269" s="4">
        <v>2020</v>
      </c>
      <c r="D269" s="5">
        <v>4.2</v>
      </c>
      <c r="E269" s="5">
        <v>13.7</v>
      </c>
      <c r="F269" s="5">
        <v>5.9379999999999997</v>
      </c>
      <c r="G269" s="5">
        <v>92.3</v>
      </c>
      <c r="H269" s="5">
        <v>4.7649999999999997</v>
      </c>
      <c r="I269" s="5">
        <v>7.75</v>
      </c>
      <c r="J269" s="5">
        <v>4.2160000000000002</v>
      </c>
      <c r="K269" s="5">
        <v>162.4</v>
      </c>
      <c r="L269" s="5">
        <v>0.745</v>
      </c>
      <c r="M269" s="5">
        <v>0</v>
      </c>
    </row>
    <row r="270" spans="1:13" ht="12" customHeight="1" x14ac:dyDescent="0.35">
      <c r="A270" s="4">
        <v>6</v>
      </c>
      <c r="B270" s="4">
        <v>7</v>
      </c>
      <c r="C270" s="4">
        <v>2020</v>
      </c>
      <c r="D270" s="5">
        <v>0</v>
      </c>
      <c r="E270" s="5">
        <v>15.76</v>
      </c>
      <c r="F270" s="5">
        <v>9.4600000000000009</v>
      </c>
      <c r="G270" s="5">
        <v>62.73</v>
      </c>
      <c r="H270" s="5">
        <v>8.76</v>
      </c>
      <c r="I270" s="5">
        <v>8.8000000000000007</v>
      </c>
      <c r="J270" s="5">
        <v>6.9269999999999996</v>
      </c>
      <c r="K270" s="5">
        <v>254.4</v>
      </c>
      <c r="L270" s="5">
        <v>1.29</v>
      </c>
      <c r="M270" s="5">
        <v>2.6099999999999994</v>
      </c>
    </row>
    <row r="271" spans="1:13" ht="12" customHeight="1" x14ac:dyDescent="0.35">
      <c r="A271" s="4">
        <v>7</v>
      </c>
      <c r="B271" s="4">
        <v>7</v>
      </c>
      <c r="C271" s="4">
        <v>2020</v>
      </c>
      <c r="D271" s="5">
        <v>0</v>
      </c>
      <c r="E271" s="5">
        <v>15.53</v>
      </c>
      <c r="F271" s="5">
        <v>3.758</v>
      </c>
      <c r="G271" s="5">
        <v>82.4</v>
      </c>
      <c r="H271" s="5">
        <v>3.11</v>
      </c>
      <c r="I271" s="5">
        <v>8.1300000000000008</v>
      </c>
      <c r="J271" s="5">
        <v>6.2539999999999996</v>
      </c>
      <c r="K271" s="5">
        <v>91.7</v>
      </c>
      <c r="L271" s="5">
        <v>1.0169999999999999</v>
      </c>
      <c r="M271" s="5">
        <v>0</v>
      </c>
    </row>
    <row r="272" spans="1:13" ht="12" customHeight="1" x14ac:dyDescent="0.35">
      <c r="A272" s="4">
        <v>8</v>
      </c>
      <c r="B272" s="4">
        <v>7</v>
      </c>
      <c r="C272" s="4">
        <v>2020</v>
      </c>
      <c r="D272" s="5">
        <v>0</v>
      </c>
      <c r="E272" s="5">
        <v>10.26</v>
      </c>
      <c r="F272" s="5">
        <v>2.2719999999999998</v>
      </c>
      <c r="G272" s="5">
        <v>74.7</v>
      </c>
      <c r="H272" s="5">
        <v>3.2530000000000001</v>
      </c>
      <c r="I272" s="5">
        <v>7.59</v>
      </c>
      <c r="J272" s="5">
        <v>5.7030000000000003</v>
      </c>
      <c r="K272" s="5">
        <v>154.5</v>
      </c>
      <c r="L272" s="5">
        <v>0.94199999999999995</v>
      </c>
      <c r="M272" s="5">
        <v>0</v>
      </c>
    </row>
    <row r="273" spans="1:13" ht="12" customHeight="1" x14ac:dyDescent="0.35">
      <c r="A273" s="4">
        <v>9</v>
      </c>
      <c r="B273" s="4">
        <v>7</v>
      </c>
      <c r="C273" s="4">
        <v>2020</v>
      </c>
      <c r="D273" s="5">
        <v>0</v>
      </c>
      <c r="E273" s="5">
        <v>11.12</v>
      </c>
      <c r="F273" s="5">
        <v>-1.6240000000000001</v>
      </c>
      <c r="G273" s="5">
        <v>78</v>
      </c>
      <c r="H273" s="5">
        <v>-0.185</v>
      </c>
      <c r="I273" s="5">
        <v>6.2809999999999997</v>
      </c>
      <c r="J273" s="5">
        <v>5.1260000000000003</v>
      </c>
      <c r="K273" s="5">
        <v>105.7</v>
      </c>
      <c r="L273" s="5">
        <v>0.75900000000000001</v>
      </c>
      <c r="M273" s="5">
        <v>0</v>
      </c>
    </row>
    <row r="274" spans="1:13" ht="12" customHeight="1" x14ac:dyDescent="0.35">
      <c r="A274" s="4">
        <v>10</v>
      </c>
      <c r="B274" s="4">
        <v>7</v>
      </c>
      <c r="C274" s="4">
        <v>2020</v>
      </c>
      <c r="D274" s="5">
        <v>0</v>
      </c>
      <c r="E274" s="5">
        <v>12.61</v>
      </c>
      <c r="F274" s="5">
        <v>1.123</v>
      </c>
      <c r="G274" s="5">
        <v>81.3</v>
      </c>
      <c r="H274" s="5">
        <v>1.105</v>
      </c>
      <c r="I274" s="5">
        <v>6.1989999999999998</v>
      </c>
      <c r="J274" s="5">
        <v>7.98</v>
      </c>
      <c r="K274" s="5">
        <v>86.8</v>
      </c>
      <c r="L274" s="5">
        <v>1.0369999999999999</v>
      </c>
      <c r="M274" s="5">
        <v>0</v>
      </c>
    </row>
    <row r="275" spans="1:13" ht="12" customHeight="1" x14ac:dyDescent="0.35">
      <c r="A275" s="4">
        <v>11</v>
      </c>
      <c r="B275" s="4">
        <v>7</v>
      </c>
      <c r="C275" s="4">
        <v>2020</v>
      </c>
      <c r="D275" s="5">
        <v>0.2</v>
      </c>
      <c r="E275" s="5">
        <v>14.58</v>
      </c>
      <c r="F275" s="5">
        <v>-1.1919999999999999</v>
      </c>
      <c r="G275" s="5">
        <v>55.63</v>
      </c>
      <c r="H275" s="5">
        <v>-0.67200000000000004</v>
      </c>
      <c r="I275" s="5">
        <v>5.6130000000000004</v>
      </c>
      <c r="J275" s="5">
        <v>8.1999999999999993</v>
      </c>
      <c r="K275" s="5">
        <v>262.8</v>
      </c>
      <c r="L275" s="5">
        <v>1.5289999999999999</v>
      </c>
      <c r="M275" s="5">
        <v>0</v>
      </c>
    </row>
    <row r="276" spans="1:13" ht="12" customHeight="1" x14ac:dyDescent="0.35">
      <c r="A276" s="4">
        <v>12</v>
      </c>
      <c r="B276" s="4">
        <v>7</v>
      </c>
      <c r="C276" s="4">
        <v>2020</v>
      </c>
      <c r="D276" s="5">
        <v>0</v>
      </c>
      <c r="E276" s="5">
        <v>15.22</v>
      </c>
      <c r="F276" s="5">
        <v>4.492</v>
      </c>
      <c r="G276" s="5">
        <v>82.9</v>
      </c>
      <c r="H276" s="5">
        <v>1.583</v>
      </c>
      <c r="I276" s="5">
        <v>6.6829999999999998</v>
      </c>
      <c r="J276" s="5">
        <v>4.4450000000000003</v>
      </c>
      <c r="K276" s="5">
        <v>295.3</v>
      </c>
      <c r="L276" s="5">
        <v>1.2969999999999999</v>
      </c>
      <c r="M276" s="5">
        <v>0</v>
      </c>
    </row>
    <row r="277" spans="1:13" ht="12" customHeight="1" x14ac:dyDescent="0.35">
      <c r="A277" s="4">
        <v>13</v>
      </c>
      <c r="B277" s="4">
        <v>7</v>
      </c>
      <c r="C277" s="4">
        <v>2020</v>
      </c>
      <c r="D277" s="5">
        <v>0.2</v>
      </c>
      <c r="E277" s="5">
        <v>10.98</v>
      </c>
      <c r="F277" s="5">
        <v>7.02</v>
      </c>
      <c r="G277" s="5">
        <v>89.6</v>
      </c>
      <c r="H277" s="5">
        <v>6.4969999999999999</v>
      </c>
      <c r="I277" s="5">
        <v>7.89</v>
      </c>
      <c r="J277" s="5">
        <v>5.681</v>
      </c>
      <c r="K277" s="5">
        <v>83.9</v>
      </c>
      <c r="L277" s="5">
        <v>0.77500000000000002</v>
      </c>
      <c r="M277" s="5">
        <v>0</v>
      </c>
    </row>
    <row r="278" spans="1:13" ht="12" customHeight="1" x14ac:dyDescent="0.35">
      <c r="A278" s="4">
        <v>14</v>
      </c>
      <c r="B278" s="4">
        <v>7</v>
      </c>
      <c r="C278" s="4">
        <v>2020</v>
      </c>
      <c r="D278" s="5">
        <v>0</v>
      </c>
      <c r="E278" s="5">
        <v>11.75</v>
      </c>
      <c r="F278" s="5">
        <v>-0.70899999999999996</v>
      </c>
      <c r="G278" s="5">
        <v>86.2</v>
      </c>
      <c r="H278" s="5">
        <v>0.38700000000000001</v>
      </c>
      <c r="I278" s="5">
        <v>6.4909999999999997</v>
      </c>
      <c r="J278" s="5">
        <v>7.37</v>
      </c>
      <c r="K278" s="5">
        <v>76.8</v>
      </c>
      <c r="L278" s="5">
        <v>0.88400000000000001</v>
      </c>
      <c r="M278" s="5">
        <v>0</v>
      </c>
    </row>
    <row r="279" spans="1:13" ht="12" customHeight="1" x14ac:dyDescent="0.35">
      <c r="A279" s="4">
        <v>15</v>
      </c>
      <c r="B279" s="4">
        <v>7</v>
      </c>
      <c r="C279" s="4">
        <v>2020</v>
      </c>
      <c r="D279" s="5">
        <v>1</v>
      </c>
      <c r="E279" s="5">
        <v>10.54</v>
      </c>
      <c r="F279" s="5">
        <v>0.27200000000000002</v>
      </c>
      <c r="G279" s="5">
        <v>81.2</v>
      </c>
      <c r="H279" s="5">
        <v>0.872</v>
      </c>
      <c r="I279" s="5">
        <v>6.0350000000000001</v>
      </c>
      <c r="J279" s="5">
        <v>5.8840000000000003</v>
      </c>
      <c r="K279" s="5">
        <v>264.10000000000002</v>
      </c>
      <c r="L279" s="5">
        <v>0.85799999999999998</v>
      </c>
      <c r="M279" s="5">
        <v>0</v>
      </c>
    </row>
    <row r="280" spans="1:13" ht="12" customHeight="1" x14ac:dyDescent="0.35">
      <c r="A280" s="4">
        <v>16</v>
      </c>
      <c r="B280" s="4">
        <v>7</v>
      </c>
      <c r="C280" s="4">
        <v>2020</v>
      </c>
      <c r="D280" s="5">
        <v>3.8</v>
      </c>
      <c r="E280" s="5">
        <v>8.49</v>
      </c>
      <c r="F280" s="5">
        <v>2.0249999999999999</v>
      </c>
      <c r="G280" s="5">
        <v>96</v>
      </c>
      <c r="H280" s="5">
        <v>2.7519999999999998</v>
      </c>
      <c r="I280" s="5">
        <v>6.7169999999999996</v>
      </c>
      <c r="J280" s="5">
        <v>4.7240000000000002</v>
      </c>
      <c r="K280" s="5">
        <v>229.9</v>
      </c>
      <c r="L280" s="5">
        <v>0.59399999999999997</v>
      </c>
      <c r="M280" s="5">
        <v>0</v>
      </c>
    </row>
    <row r="281" spans="1:13" ht="12" customHeight="1" x14ac:dyDescent="0.35">
      <c r="A281" s="4">
        <v>17</v>
      </c>
      <c r="B281" s="4">
        <v>7</v>
      </c>
      <c r="C281" s="4">
        <v>2020</v>
      </c>
      <c r="D281" s="5">
        <v>11</v>
      </c>
      <c r="E281" s="5">
        <v>9.67</v>
      </c>
      <c r="F281" s="5">
        <v>5.2809999999999997</v>
      </c>
      <c r="G281" s="5">
        <v>94.6</v>
      </c>
      <c r="H281" s="5">
        <v>5.0199999999999996</v>
      </c>
      <c r="I281" s="5">
        <v>7.1</v>
      </c>
      <c r="J281" s="5">
        <v>4.0880000000000001</v>
      </c>
      <c r="K281" s="5">
        <v>173.5</v>
      </c>
      <c r="L281" s="5">
        <v>0.39400000000000002</v>
      </c>
      <c r="M281" s="5">
        <v>0</v>
      </c>
    </row>
    <row r="282" spans="1:13" ht="12" customHeight="1" x14ac:dyDescent="0.35">
      <c r="A282" s="4">
        <v>18</v>
      </c>
      <c r="B282" s="4">
        <v>7</v>
      </c>
      <c r="C282" s="4">
        <v>2020</v>
      </c>
      <c r="D282" s="5">
        <v>17.600000000000001</v>
      </c>
      <c r="E282" s="5">
        <v>10.95</v>
      </c>
      <c r="F282" s="5">
        <v>6.734</v>
      </c>
      <c r="G282" s="5">
        <v>93.6</v>
      </c>
      <c r="H282" s="5">
        <v>6.8360000000000003</v>
      </c>
      <c r="I282" s="5">
        <v>7.99</v>
      </c>
      <c r="J282" s="5">
        <v>2.9089999999999998</v>
      </c>
      <c r="K282" s="5">
        <v>209.5</v>
      </c>
      <c r="L282" s="5">
        <v>0.32</v>
      </c>
      <c r="M282" s="5">
        <v>0</v>
      </c>
    </row>
    <row r="283" spans="1:13" ht="12" customHeight="1" x14ac:dyDescent="0.35">
      <c r="A283" s="4">
        <v>19</v>
      </c>
      <c r="B283" s="4">
        <v>7</v>
      </c>
      <c r="C283" s="4">
        <v>2020</v>
      </c>
      <c r="D283" s="5">
        <v>0</v>
      </c>
      <c r="E283" s="5">
        <v>12.47</v>
      </c>
      <c r="F283" s="5">
        <v>9.4499999999999993</v>
      </c>
      <c r="G283" s="5">
        <v>78.599999999999994</v>
      </c>
      <c r="H283" s="5">
        <v>8.89</v>
      </c>
      <c r="I283" s="5">
        <v>8.98</v>
      </c>
      <c r="J283" s="5">
        <v>3.5430000000000001</v>
      </c>
      <c r="K283" s="5">
        <v>104.8</v>
      </c>
      <c r="L283" s="5">
        <v>0.52600000000000002</v>
      </c>
      <c r="M283" s="5">
        <v>0.96000000000000085</v>
      </c>
    </row>
    <row r="284" spans="1:13" ht="12" customHeight="1" x14ac:dyDescent="0.35">
      <c r="A284" s="4">
        <v>20</v>
      </c>
      <c r="B284" s="4">
        <v>7</v>
      </c>
      <c r="C284" s="4">
        <v>2020</v>
      </c>
      <c r="D284" s="5">
        <v>13.2</v>
      </c>
      <c r="E284" s="5">
        <v>16.02</v>
      </c>
      <c r="F284" s="5">
        <v>6.6609999999999996</v>
      </c>
      <c r="G284" s="5">
        <v>84.2</v>
      </c>
      <c r="H284" s="5">
        <v>6.7519999999999998</v>
      </c>
      <c r="I284" s="5">
        <v>8.84</v>
      </c>
      <c r="J284" s="5">
        <v>7.87</v>
      </c>
      <c r="K284" s="5">
        <v>258.5</v>
      </c>
      <c r="L284" s="5">
        <v>1.2410000000000001</v>
      </c>
      <c r="M284" s="5">
        <v>1.3404999999999987</v>
      </c>
    </row>
    <row r="285" spans="1:13" ht="12" customHeight="1" x14ac:dyDescent="0.35">
      <c r="A285" s="4">
        <v>21</v>
      </c>
      <c r="B285" s="4">
        <v>7</v>
      </c>
      <c r="C285" s="4">
        <v>2020</v>
      </c>
      <c r="D285" s="5">
        <v>0</v>
      </c>
      <c r="E285" s="5">
        <v>15.57</v>
      </c>
      <c r="F285" s="5">
        <v>10.83</v>
      </c>
      <c r="G285" s="5">
        <v>77.099999999999994</v>
      </c>
      <c r="H285" s="5">
        <v>8.89</v>
      </c>
      <c r="I285" s="5">
        <v>9.77</v>
      </c>
      <c r="J285" s="5">
        <v>7.03</v>
      </c>
      <c r="K285" s="5">
        <v>232.3</v>
      </c>
      <c r="L285" s="5">
        <v>1.224</v>
      </c>
      <c r="M285" s="5">
        <v>3.1999999999999993</v>
      </c>
    </row>
    <row r="286" spans="1:13" ht="12" customHeight="1" x14ac:dyDescent="0.35">
      <c r="A286" s="4">
        <v>22</v>
      </c>
      <c r="B286" s="4">
        <v>7</v>
      </c>
      <c r="C286" s="4">
        <v>2020</v>
      </c>
      <c r="D286" s="5">
        <v>0.8</v>
      </c>
      <c r="E286" s="5">
        <v>13.35</v>
      </c>
      <c r="F286" s="5">
        <v>5.9690000000000003</v>
      </c>
      <c r="G286" s="5">
        <v>40.19</v>
      </c>
      <c r="H286" s="5">
        <v>5.1470000000000002</v>
      </c>
      <c r="I286" s="5">
        <v>9.01</v>
      </c>
      <c r="J286" s="5">
        <v>5.9279999999999999</v>
      </c>
      <c r="K286" s="5">
        <v>319.5</v>
      </c>
      <c r="L286" s="5">
        <v>1.143</v>
      </c>
      <c r="M286" s="5">
        <v>0</v>
      </c>
    </row>
    <row r="287" spans="1:13" ht="12" customHeight="1" x14ac:dyDescent="0.35">
      <c r="A287" s="4">
        <v>23</v>
      </c>
      <c r="B287" s="4">
        <v>7</v>
      </c>
      <c r="C287" s="4">
        <v>2020</v>
      </c>
      <c r="D287" s="5">
        <v>0</v>
      </c>
      <c r="E287" s="5">
        <v>16.25</v>
      </c>
      <c r="F287" s="5">
        <v>4.1749999999999998</v>
      </c>
      <c r="G287" s="5">
        <v>73.5</v>
      </c>
      <c r="H287" s="5">
        <v>4.66</v>
      </c>
      <c r="I287" s="5">
        <v>8.3000000000000007</v>
      </c>
      <c r="J287" s="5">
        <v>9.49</v>
      </c>
      <c r="K287" s="5">
        <v>197.1</v>
      </c>
      <c r="L287" s="5">
        <v>1.7170000000000001</v>
      </c>
      <c r="M287" s="5">
        <v>0.21250000000000036</v>
      </c>
    </row>
    <row r="288" spans="1:13" ht="12" customHeight="1" x14ac:dyDescent="0.35">
      <c r="A288" s="4">
        <v>24</v>
      </c>
      <c r="B288" s="4">
        <v>7</v>
      </c>
      <c r="C288" s="4">
        <v>2020</v>
      </c>
      <c r="D288" s="5">
        <v>0</v>
      </c>
      <c r="E288" s="5">
        <v>12.98</v>
      </c>
      <c r="F288" s="5">
        <v>0.16600000000000001</v>
      </c>
      <c r="G288" s="5">
        <v>64.84</v>
      </c>
      <c r="H288" s="5">
        <v>0.81599999999999995</v>
      </c>
      <c r="I288" s="5">
        <v>7.22</v>
      </c>
      <c r="J288" s="5">
        <v>9.5500000000000007</v>
      </c>
      <c r="K288" s="5">
        <v>120.7</v>
      </c>
      <c r="L288" s="5">
        <v>1.39</v>
      </c>
      <c r="M288" s="5">
        <v>0</v>
      </c>
    </row>
    <row r="289" spans="1:13" ht="12" customHeight="1" x14ac:dyDescent="0.35">
      <c r="A289" s="4">
        <v>25</v>
      </c>
      <c r="B289" s="4">
        <v>7</v>
      </c>
      <c r="C289" s="4">
        <v>2020</v>
      </c>
      <c r="D289" s="5">
        <v>0</v>
      </c>
      <c r="E289" s="5">
        <v>13.68</v>
      </c>
      <c r="F289" s="5">
        <v>-1.9750000000000001</v>
      </c>
      <c r="G289" s="5">
        <v>63.87</v>
      </c>
      <c r="H289" s="5">
        <v>-0.77900000000000003</v>
      </c>
      <c r="I289" s="5">
        <v>6.181</v>
      </c>
      <c r="J289" s="5">
        <v>9.66</v>
      </c>
      <c r="K289" s="5">
        <v>84.9</v>
      </c>
      <c r="L289" s="5">
        <v>1.3839999999999999</v>
      </c>
      <c r="M289" s="5">
        <v>0</v>
      </c>
    </row>
    <row r="290" spans="1:13" ht="12" customHeight="1" x14ac:dyDescent="0.35">
      <c r="A290" s="4">
        <v>26</v>
      </c>
      <c r="B290" s="4">
        <v>7</v>
      </c>
      <c r="C290" s="4">
        <v>2020</v>
      </c>
      <c r="D290" s="5">
        <v>0</v>
      </c>
      <c r="E290" s="5">
        <v>15.83</v>
      </c>
      <c r="F290" s="5">
        <v>-1.8140000000000001</v>
      </c>
      <c r="G290" s="5">
        <v>70.3</v>
      </c>
      <c r="H290" s="5">
        <v>-0.60599999999999998</v>
      </c>
      <c r="I290" s="5">
        <v>5.5830000000000002</v>
      </c>
      <c r="J290" s="5">
        <v>9.73</v>
      </c>
      <c r="K290" s="5">
        <v>74.900000000000006</v>
      </c>
      <c r="L290" s="5">
        <v>1.431</v>
      </c>
      <c r="M290" s="5">
        <v>0</v>
      </c>
    </row>
    <row r="291" spans="1:13" ht="12" customHeight="1" x14ac:dyDescent="0.35">
      <c r="A291" s="4">
        <v>27</v>
      </c>
      <c r="B291" s="4">
        <v>7</v>
      </c>
      <c r="C291" s="4">
        <v>2020</v>
      </c>
      <c r="D291" s="5">
        <v>0</v>
      </c>
      <c r="E291" s="5">
        <v>14.91</v>
      </c>
      <c r="F291" s="5">
        <v>0.40699999999999997</v>
      </c>
      <c r="G291" s="5">
        <v>59.24</v>
      </c>
      <c r="H291" s="5">
        <v>-3.3000000000000002E-2</v>
      </c>
      <c r="I291" s="5">
        <v>5.5069999999999997</v>
      </c>
      <c r="J291" s="5">
        <v>9.7799999999999994</v>
      </c>
      <c r="K291" s="5">
        <v>120.5</v>
      </c>
      <c r="L291" s="5">
        <v>1.34</v>
      </c>
      <c r="M291" s="5">
        <v>0</v>
      </c>
    </row>
    <row r="292" spans="1:13" ht="12" customHeight="1" x14ac:dyDescent="0.35">
      <c r="A292" s="4">
        <v>28</v>
      </c>
      <c r="B292" s="4">
        <v>7</v>
      </c>
      <c r="C292" s="4">
        <v>2020</v>
      </c>
      <c r="D292" s="5">
        <v>0</v>
      </c>
      <c r="E292" s="5">
        <v>15.22</v>
      </c>
      <c r="F292" s="5">
        <v>1.08</v>
      </c>
      <c r="G292" s="5">
        <v>83.1</v>
      </c>
      <c r="H292" s="5">
        <v>1.36</v>
      </c>
      <c r="I292" s="5">
        <v>5.7859999999999996</v>
      </c>
      <c r="J292" s="5">
        <v>9.0399999999999991</v>
      </c>
      <c r="K292" s="5">
        <v>127.1</v>
      </c>
      <c r="L292" s="5">
        <v>1.5469999999999999</v>
      </c>
      <c r="M292" s="5">
        <v>0</v>
      </c>
    </row>
    <row r="293" spans="1:13" ht="12" customHeight="1" x14ac:dyDescent="0.35">
      <c r="A293" s="4">
        <v>29</v>
      </c>
      <c r="B293" s="4">
        <v>7</v>
      </c>
      <c r="C293" s="4">
        <v>2020</v>
      </c>
      <c r="D293" s="5">
        <v>0</v>
      </c>
      <c r="E293" s="5">
        <v>16.53</v>
      </c>
      <c r="F293" s="5">
        <v>4.226</v>
      </c>
      <c r="G293" s="5">
        <v>65.83</v>
      </c>
      <c r="H293" s="5">
        <v>4.2110000000000003</v>
      </c>
      <c r="I293" s="5">
        <v>6.7329999999999997</v>
      </c>
      <c r="J293" s="5">
        <v>7.77</v>
      </c>
      <c r="K293" s="5">
        <v>193</v>
      </c>
      <c r="L293" s="5">
        <v>1.246</v>
      </c>
      <c r="M293" s="5">
        <v>0.37800000000000011</v>
      </c>
    </row>
    <row r="294" spans="1:13" ht="12" customHeight="1" x14ac:dyDescent="0.35">
      <c r="A294" s="4">
        <v>30</v>
      </c>
      <c r="B294" s="4">
        <v>7</v>
      </c>
      <c r="C294" s="4">
        <v>2020</v>
      </c>
      <c r="D294" s="5">
        <v>0</v>
      </c>
      <c r="E294" s="5">
        <v>15.43</v>
      </c>
      <c r="F294" s="5">
        <v>5.9260000000000002</v>
      </c>
      <c r="G294" s="5">
        <v>71.099999999999994</v>
      </c>
      <c r="H294" s="5">
        <v>4.95</v>
      </c>
      <c r="I294" s="5">
        <v>7.64</v>
      </c>
      <c r="J294" s="5">
        <v>6.8940000000000001</v>
      </c>
      <c r="K294" s="5">
        <v>273.60000000000002</v>
      </c>
      <c r="L294" s="5">
        <v>1.4259999999999999</v>
      </c>
      <c r="M294" s="5">
        <v>0.67800000000000082</v>
      </c>
    </row>
    <row r="295" spans="1:13" ht="12" customHeight="1" x14ac:dyDescent="0.35">
      <c r="A295" s="4">
        <v>31</v>
      </c>
      <c r="B295" s="4">
        <v>7</v>
      </c>
      <c r="C295" s="4">
        <v>2020</v>
      </c>
      <c r="D295" s="5">
        <v>0</v>
      </c>
      <c r="E295" s="5">
        <v>14.63</v>
      </c>
      <c r="F295" s="5">
        <v>11.09</v>
      </c>
      <c r="G295" s="5">
        <v>72.7</v>
      </c>
      <c r="H295" s="5">
        <v>8.1999999999999993</v>
      </c>
      <c r="I295" s="5">
        <v>8.43</v>
      </c>
      <c r="J295" s="5">
        <v>6.8860000000000001</v>
      </c>
      <c r="K295" s="5">
        <v>241.9</v>
      </c>
      <c r="L295" s="5">
        <v>1.2190000000000001</v>
      </c>
      <c r="M295" s="5">
        <v>2.8599999999999994</v>
      </c>
    </row>
    <row r="296" spans="1:13" ht="12" customHeight="1" x14ac:dyDescent="0.35">
      <c r="A296" s="4"/>
      <c r="B296" s="4"/>
      <c r="C296" s="4"/>
      <c r="D296" s="5"/>
      <c r="E296" s="5"/>
      <c r="F296" s="5"/>
      <c r="G296" s="5"/>
      <c r="H296" s="5"/>
      <c r="I296" s="5"/>
      <c r="J296" s="5"/>
      <c r="K296" s="5"/>
      <c r="L296" s="5"/>
      <c r="M296" s="5"/>
    </row>
    <row r="297" spans="1:13" ht="12" customHeight="1" x14ac:dyDescent="0.35">
      <c r="A297" s="4" t="s">
        <v>28</v>
      </c>
      <c r="B297" s="4"/>
      <c r="C297" s="4"/>
      <c r="D297" s="5"/>
      <c r="E297" s="5">
        <v>13.326516129032262</v>
      </c>
      <c r="F297" s="5">
        <v>3.2799354838709673</v>
      </c>
      <c r="G297" s="5">
        <v>75.901935483870943</v>
      </c>
      <c r="H297" s="5">
        <v>3.2416774193548394</v>
      </c>
      <c r="I297" s="5">
        <v>6.8456774193548391</v>
      </c>
      <c r="J297" s="5">
        <v>6.8033870967741947</v>
      </c>
      <c r="K297" s="5">
        <v>175.97096774193548</v>
      </c>
      <c r="L297" s="5">
        <v>1.090709677419355</v>
      </c>
      <c r="M297" s="5">
        <v>0.39480645161290318</v>
      </c>
    </row>
    <row r="298" spans="1:13" ht="12" customHeight="1" x14ac:dyDescent="0.35">
      <c r="A298" s="4" t="s">
        <v>29</v>
      </c>
      <c r="B298" s="4"/>
      <c r="C298" s="4"/>
      <c r="D298" s="5">
        <v>52.2</v>
      </c>
      <c r="E298" s="5"/>
      <c r="F298" s="5"/>
      <c r="G298" s="5"/>
      <c r="H298" s="5"/>
      <c r="I298" s="5"/>
      <c r="J298" s="5">
        <v>210.90500000000003</v>
      </c>
      <c r="K298" s="5">
        <v>5455.1</v>
      </c>
      <c r="L298" s="5">
        <v>33.812000000000005</v>
      </c>
      <c r="M298" s="5">
        <v>12.238999999999999</v>
      </c>
    </row>
    <row r="299" spans="1:13" ht="12" customHeight="1" x14ac:dyDescent="0.35">
      <c r="A299" s="4" t="s">
        <v>30</v>
      </c>
      <c r="B299" s="4"/>
      <c r="C299" s="4"/>
      <c r="D299" s="5"/>
      <c r="E299" s="5">
        <v>16.53</v>
      </c>
      <c r="F299" s="5">
        <v>11.09</v>
      </c>
      <c r="G299" s="5">
        <v>96</v>
      </c>
      <c r="H299" s="5"/>
      <c r="I299" s="5">
        <v>9.01</v>
      </c>
      <c r="J299" s="5">
        <v>9.7799999999999994</v>
      </c>
      <c r="K299" s="5">
        <v>319.5</v>
      </c>
      <c r="L299" s="5">
        <v>1.7170000000000001</v>
      </c>
      <c r="M299" s="5">
        <v>3.1999999999999993</v>
      </c>
    </row>
    <row r="300" spans="1:13" ht="12" customHeight="1" x14ac:dyDescent="0.35">
      <c r="A300" s="4" t="s">
        <v>31</v>
      </c>
      <c r="B300" s="4"/>
      <c r="C300" s="4"/>
      <c r="D300" s="5"/>
      <c r="E300" s="5">
        <v>8.49</v>
      </c>
      <c r="F300" s="5">
        <v>-2.1379999999999999</v>
      </c>
      <c r="G300" s="5">
        <v>40.19</v>
      </c>
      <c r="H300" s="5">
        <v>-0.77900000000000003</v>
      </c>
      <c r="I300" s="5">
        <v>5.468</v>
      </c>
      <c r="J300" s="5">
        <v>2.9089999999999998</v>
      </c>
      <c r="K300" s="5">
        <v>74.900000000000006</v>
      </c>
      <c r="L300" s="5">
        <v>0.32</v>
      </c>
      <c r="M300" s="5">
        <v>0</v>
      </c>
    </row>
    <row r="301" spans="1:13" ht="12" customHeight="1" x14ac:dyDescent="0.35">
      <c r="A301" s="4" t="s">
        <v>32</v>
      </c>
      <c r="B301" s="4"/>
      <c r="C301" s="5">
        <v>8.3032258064516142</v>
      </c>
      <c r="D301" s="4"/>
      <c r="E301" s="4"/>
      <c r="F301" s="4"/>
      <c r="G301" s="4"/>
      <c r="H301" s="4"/>
      <c r="I301" s="4"/>
      <c r="J301" s="4"/>
      <c r="K301" s="4"/>
      <c r="L301" s="4"/>
      <c r="M301" s="4"/>
    </row>
    <row r="302" spans="1:13" ht="12" customHeight="1" x14ac:dyDescent="0.35"/>
    <row r="303" spans="1:13" ht="12" customHeight="1" x14ac:dyDescent="0.35">
      <c r="A303" s="4" t="s">
        <v>4</v>
      </c>
      <c r="B303" s="4"/>
      <c r="C303" s="4"/>
      <c r="D303" s="5"/>
      <c r="E303" s="5"/>
      <c r="F303" s="5"/>
      <c r="G303" s="5"/>
      <c r="H303" s="6"/>
      <c r="I303" s="5"/>
      <c r="J303" s="7"/>
      <c r="K303" s="5"/>
      <c r="L303" s="5"/>
      <c r="M303" s="2"/>
    </row>
    <row r="304" spans="1:13" ht="12" customHeight="1" x14ac:dyDescent="0.35">
      <c r="A304" s="4"/>
      <c r="B304" s="4"/>
      <c r="C304" s="4"/>
      <c r="D304" s="5"/>
      <c r="E304" s="5"/>
      <c r="F304" s="5"/>
      <c r="G304" s="5"/>
      <c r="H304" s="6"/>
      <c r="I304" s="5"/>
      <c r="J304" s="7"/>
      <c r="K304" s="5"/>
      <c r="L304" s="5"/>
      <c r="M304" s="2"/>
    </row>
    <row r="305" spans="1:13" ht="12" customHeight="1" x14ac:dyDescent="0.35">
      <c r="A305" s="4" t="s">
        <v>5</v>
      </c>
      <c r="B305" s="4" t="s">
        <v>6</v>
      </c>
      <c r="C305" s="4" t="s">
        <v>7</v>
      </c>
      <c r="D305" s="5" t="s">
        <v>8</v>
      </c>
      <c r="E305" s="5" t="s">
        <v>9</v>
      </c>
      <c r="F305" s="5" t="s">
        <v>10</v>
      </c>
      <c r="G305" s="5" t="s">
        <v>11</v>
      </c>
      <c r="H305" s="6" t="s">
        <v>12</v>
      </c>
      <c r="I305" s="4" t="s">
        <v>13</v>
      </c>
      <c r="J305" s="8" t="s">
        <v>14</v>
      </c>
      <c r="K305" s="5" t="s">
        <v>14</v>
      </c>
      <c r="L305" s="5" t="s">
        <v>14</v>
      </c>
      <c r="M305" s="9" t="s">
        <v>15</v>
      </c>
    </row>
    <row r="306" spans="1:13" ht="12" customHeight="1" x14ac:dyDescent="0.35">
      <c r="A306" s="4"/>
      <c r="B306" s="4"/>
      <c r="C306" s="4"/>
      <c r="D306" s="5"/>
      <c r="E306" s="5" t="s">
        <v>16</v>
      </c>
      <c r="F306" s="5" t="s">
        <v>16</v>
      </c>
      <c r="G306" s="5" t="s">
        <v>17</v>
      </c>
      <c r="H306" s="6" t="s">
        <v>16</v>
      </c>
      <c r="I306" s="4" t="s">
        <v>16</v>
      </c>
      <c r="J306" s="8" t="s">
        <v>18</v>
      </c>
      <c r="K306" s="5" t="s">
        <v>19</v>
      </c>
      <c r="L306" s="5" t="s">
        <v>20</v>
      </c>
      <c r="M306" s="9" t="s">
        <v>21</v>
      </c>
    </row>
    <row r="307" spans="1:13" ht="12" customHeight="1" x14ac:dyDescent="0.35">
      <c r="A307" s="4"/>
      <c r="B307" s="4"/>
      <c r="C307" s="4"/>
      <c r="D307" s="5" t="s">
        <v>22</v>
      </c>
      <c r="E307" s="5" t="s">
        <v>23</v>
      </c>
      <c r="F307" s="5" t="s">
        <v>23</v>
      </c>
      <c r="G307" s="5" t="s">
        <v>24</v>
      </c>
      <c r="H307" s="6" t="s">
        <v>23</v>
      </c>
      <c r="I307" s="4" t="s">
        <v>23</v>
      </c>
      <c r="J307" s="8" t="s">
        <v>25</v>
      </c>
      <c r="K307" s="5" t="s">
        <v>26</v>
      </c>
      <c r="L307" s="5" t="s">
        <v>22</v>
      </c>
      <c r="M307" s="9" t="s">
        <v>27</v>
      </c>
    </row>
    <row r="308" spans="1:13" ht="12" customHeight="1" x14ac:dyDescent="0.35">
      <c r="A308" s="24">
        <v>1</v>
      </c>
      <c r="B308" s="4">
        <v>8</v>
      </c>
      <c r="C308" s="4">
        <v>2020</v>
      </c>
      <c r="D308" s="5">
        <v>0</v>
      </c>
      <c r="E308" s="5">
        <v>13.47</v>
      </c>
      <c r="F308" s="5">
        <v>10.41</v>
      </c>
      <c r="G308" s="5">
        <v>73.7</v>
      </c>
      <c r="H308" s="5">
        <v>7.41</v>
      </c>
      <c r="I308" s="5">
        <v>8.85</v>
      </c>
      <c r="J308" s="5">
        <v>4.335</v>
      </c>
      <c r="K308" s="5">
        <v>193.2</v>
      </c>
      <c r="L308" s="5">
        <v>0.93600000000000005</v>
      </c>
      <c r="M308" s="2">
        <f t="shared" ref="M308:M338" si="15">IF((E308+F308)/2-10&lt;=0,0,(E308+F308)/2-10)</f>
        <v>1.9400000000000013</v>
      </c>
    </row>
    <row r="309" spans="1:13" ht="12" customHeight="1" x14ac:dyDescent="0.35">
      <c r="A309" s="24">
        <v>2</v>
      </c>
      <c r="B309" s="4">
        <v>8</v>
      </c>
      <c r="C309" s="4">
        <v>2020</v>
      </c>
      <c r="D309" s="5">
        <v>0</v>
      </c>
      <c r="E309" s="5">
        <v>14.75</v>
      </c>
      <c r="F309" s="5">
        <v>8.61</v>
      </c>
      <c r="G309" s="5">
        <v>68.760000000000005</v>
      </c>
      <c r="H309" s="5">
        <v>6.21</v>
      </c>
      <c r="I309" s="5">
        <v>8.86</v>
      </c>
      <c r="J309" s="5">
        <v>5.5350000000000001</v>
      </c>
      <c r="K309" s="5">
        <v>182.6</v>
      </c>
      <c r="L309" s="5">
        <v>1.079</v>
      </c>
      <c r="M309" s="2">
        <f t="shared" si="15"/>
        <v>1.6799999999999997</v>
      </c>
    </row>
    <row r="310" spans="1:13" ht="12" customHeight="1" x14ac:dyDescent="0.35">
      <c r="A310" s="24">
        <v>3</v>
      </c>
      <c r="B310" s="4">
        <v>8</v>
      </c>
      <c r="C310" s="4">
        <v>2020</v>
      </c>
      <c r="D310" s="5">
        <v>0</v>
      </c>
      <c r="E310" s="5">
        <v>16.600000000000001</v>
      </c>
      <c r="F310" s="5">
        <v>8.06</v>
      </c>
      <c r="G310" s="5">
        <v>68.81</v>
      </c>
      <c r="H310" s="5">
        <v>6.9619999999999997</v>
      </c>
      <c r="I310" s="5">
        <v>8.98</v>
      </c>
      <c r="J310" s="5">
        <v>9.75</v>
      </c>
      <c r="K310" s="5">
        <v>203</v>
      </c>
      <c r="L310" s="5">
        <v>1.5960000000000001</v>
      </c>
      <c r="M310" s="2">
        <f t="shared" si="15"/>
        <v>2.3300000000000018</v>
      </c>
    </row>
    <row r="311" spans="1:13" ht="12" customHeight="1" x14ac:dyDescent="0.35">
      <c r="A311" s="24">
        <v>4</v>
      </c>
      <c r="B311" s="4">
        <v>8</v>
      </c>
      <c r="C311" s="4">
        <v>2020</v>
      </c>
      <c r="D311" s="5">
        <v>0</v>
      </c>
      <c r="E311" s="5">
        <v>18.420000000000002</v>
      </c>
      <c r="F311" s="5">
        <v>7.32</v>
      </c>
      <c r="G311" s="5">
        <v>79</v>
      </c>
      <c r="H311" s="5">
        <v>5.7329999999999997</v>
      </c>
      <c r="I311" s="5">
        <v>9.1</v>
      </c>
      <c r="J311" s="5">
        <v>10.25</v>
      </c>
      <c r="K311" s="5">
        <v>260</v>
      </c>
      <c r="L311" s="5">
        <v>2.173</v>
      </c>
      <c r="M311" s="2">
        <f t="shared" si="15"/>
        <v>2.870000000000001</v>
      </c>
    </row>
    <row r="312" spans="1:13" ht="12" customHeight="1" x14ac:dyDescent="0.35">
      <c r="A312" s="24">
        <v>5</v>
      </c>
      <c r="B312" s="4">
        <v>8</v>
      </c>
      <c r="C312" s="4">
        <v>2020</v>
      </c>
      <c r="D312" s="5">
        <v>0</v>
      </c>
      <c r="E312" s="5">
        <v>17.489999999999998</v>
      </c>
      <c r="F312" s="5">
        <v>5.6609999999999996</v>
      </c>
      <c r="G312" s="5">
        <v>77.5</v>
      </c>
      <c r="H312" s="5">
        <v>5.0149999999999997</v>
      </c>
      <c r="I312" s="5">
        <v>9.17</v>
      </c>
      <c r="J312" s="5">
        <v>7.93</v>
      </c>
      <c r="K312" s="5">
        <v>86.1</v>
      </c>
      <c r="L312" s="5">
        <v>1.244</v>
      </c>
      <c r="M312" s="2">
        <f t="shared" si="15"/>
        <v>1.5754999999999981</v>
      </c>
    </row>
    <row r="313" spans="1:13" ht="12" customHeight="1" x14ac:dyDescent="0.35">
      <c r="A313" s="24">
        <v>6</v>
      </c>
      <c r="B313" s="4">
        <v>8</v>
      </c>
      <c r="C313" s="4">
        <v>2020</v>
      </c>
      <c r="D313" s="5">
        <v>2</v>
      </c>
      <c r="E313" s="5">
        <v>16.71</v>
      </c>
      <c r="F313" s="5">
        <v>2.08</v>
      </c>
      <c r="G313" s="5">
        <v>82.5</v>
      </c>
      <c r="H313" s="5">
        <v>3.0870000000000002</v>
      </c>
      <c r="I313" s="5">
        <v>8.32</v>
      </c>
      <c r="J313" s="5">
        <v>9.1999999999999993</v>
      </c>
      <c r="K313" s="5">
        <v>243.4</v>
      </c>
      <c r="L313" s="5">
        <v>1.5109999999999999</v>
      </c>
      <c r="M313" s="2">
        <f t="shared" si="15"/>
        <v>0</v>
      </c>
    </row>
    <row r="314" spans="1:13" ht="12" customHeight="1" x14ac:dyDescent="0.35">
      <c r="A314" s="24">
        <v>7</v>
      </c>
      <c r="B314" s="4">
        <v>8</v>
      </c>
      <c r="C314" s="4">
        <v>2020</v>
      </c>
      <c r="D314" s="5">
        <v>0.8</v>
      </c>
      <c r="E314" s="5">
        <v>15.65</v>
      </c>
      <c r="F314" s="5">
        <v>9.98</v>
      </c>
      <c r="G314" s="5">
        <v>77.599999999999994</v>
      </c>
      <c r="H314" s="5">
        <v>8.41</v>
      </c>
      <c r="I314" s="5">
        <v>9.61</v>
      </c>
      <c r="J314" s="5">
        <v>9.89</v>
      </c>
      <c r="K314" s="5">
        <v>243.2</v>
      </c>
      <c r="L314" s="5">
        <v>1.4019999999999999</v>
      </c>
      <c r="M314" s="2">
        <f t="shared" si="15"/>
        <v>2.8150000000000013</v>
      </c>
    </row>
    <row r="315" spans="1:13" ht="12" customHeight="1" x14ac:dyDescent="0.35">
      <c r="A315" s="24">
        <v>8</v>
      </c>
      <c r="B315" s="4">
        <v>8</v>
      </c>
      <c r="C315" s="4">
        <v>2020</v>
      </c>
      <c r="D315" s="5">
        <v>0</v>
      </c>
      <c r="E315" s="5">
        <v>10.39</v>
      </c>
      <c r="F315" s="5">
        <v>3.3479999999999999</v>
      </c>
      <c r="G315" s="5">
        <v>76.2</v>
      </c>
      <c r="H315" s="5">
        <v>4.3819999999999997</v>
      </c>
      <c r="I315" s="5">
        <v>8.9499999999999993</v>
      </c>
      <c r="J315" s="5">
        <v>10.94</v>
      </c>
      <c r="K315" s="5">
        <v>199.3</v>
      </c>
      <c r="L315" s="5">
        <v>1.2450000000000001</v>
      </c>
      <c r="M315" s="2">
        <f t="shared" si="15"/>
        <v>0</v>
      </c>
    </row>
    <row r="316" spans="1:13" ht="12" customHeight="1" x14ac:dyDescent="0.35">
      <c r="A316" s="24">
        <v>9</v>
      </c>
      <c r="B316" s="4">
        <v>8</v>
      </c>
      <c r="C316" s="4">
        <v>2020</v>
      </c>
      <c r="D316" s="5">
        <v>0</v>
      </c>
      <c r="E316" s="5">
        <v>17.27</v>
      </c>
      <c r="F316" s="5">
        <v>1.7350000000000001</v>
      </c>
      <c r="G316" s="5">
        <v>50.54</v>
      </c>
      <c r="H316" s="5">
        <v>2.5169999999999999</v>
      </c>
      <c r="I316" s="5">
        <v>8.1999999999999993</v>
      </c>
      <c r="J316" s="5">
        <v>11.42</v>
      </c>
      <c r="K316" s="5">
        <v>145.30000000000001</v>
      </c>
      <c r="L316" s="5">
        <v>1.744</v>
      </c>
      <c r="M316" s="2">
        <f t="shared" si="15"/>
        <v>0</v>
      </c>
    </row>
    <row r="317" spans="1:13" ht="12" customHeight="1" x14ac:dyDescent="0.35">
      <c r="A317" s="24">
        <v>10</v>
      </c>
      <c r="B317" s="4">
        <v>8</v>
      </c>
      <c r="C317" s="4">
        <v>2020</v>
      </c>
      <c r="D317" s="5">
        <v>0</v>
      </c>
      <c r="E317" s="5">
        <v>17.23</v>
      </c>
      <c r="F317" s="5">
        <v>3.556</v>
      </c>
      <c r="G317" s="5">
        <v>61.89</v>
      </c>
      <c r="H317" s="5">
        <v>2.6619999999999999</v>
      </c>
      <c r="I317" s="5">
        <v>7.73</v>
      </c>
      <c r="J317" s="5">
        <v>11.53</v>
      </c>
      <c r="K317" s="5">
        <v>118.3</v>
      </c>
      <c r="L317" s="5">
        <v>1.7909999999999999</v>
      </c>
      <c r="M317" s="2">
        <f t="shared" si="15"/>
        <v>0.39300000000000068</v>
      </c>
    </row>
    <row r="318" spans="1:13" ht="12" customHeight="1" x14ac:dyDescent="0.35">
      <c r="A318" s="24">
        <v>11</v>
      </c>
      <c r="B318" s="4">
        <v>8</v>
      </c>
      <c r="C318" s="4">
        <v>2020</v>
      </c>
      <c r="D318" s="5">
        <v>0</v>
      </c>
      <c r="E318" s="5">
        <v>15.64</v>
      </c>
      <c r="F318" s="5">
        <v>1.371</v>
      </c>
      <c r="G318" s="5">
        <v>57.71</v>
      </c>
      <c r="H318" s="5">
        <v>1.748</v>
      </c>
      <c r="I318" s="5">
        <v>7.48</v>
      </c>
      <c r="J318" s="5">
        <v>10.43</v>
      </c>
      <c r="K318" s="5">
        <v>167.3</v>
      </c>
      <c r="L318" s="5">
        <v>1.6040000000000001</v>
      </c>
      <c r="M318" s="2">
        <f t="shared" si="15"/>
        <v>0</v>
      </c>
    </row>
    <row r="319" spans="1:13" ht="12" customHeight="1" x14ac:dyDescent="0.35">
      <c r="A319" s="24">
        <v>12</v>
      </c>
      <c r="B319" s="4">
        <v>8</v>
      </c>
      <c r="C319" s="4">
        <v>2020</v>
      </c>
      <c r="D319" s="5">
        <v>0</v>
      </c>
      <c r="E319" s="5">
        <v>12.85</v>
      </c>
      <c r="F319" s="5">
        <v>1.7549999999999999</v>
      </c>
      <c r="G319" s="5">
        <v>80</v>
      </c>
      <c r="H319" s="5">
        <v>2.593</v>
      </c>
      <c r="I319" s="5">
        <v>7.83</v>
      </c>
      <c r="J319" s="5">
        <v>11</v>
      </c>
      <c r="K319" s="5">
        <v>203.3</v>
      </c>
      <c r="L319" s="5">
        <v>1.4550000000000001</v>
      </c>
      <c r="M319" s="2">
        <f t="shared" si="15"/>
        <v>0</v>
      </c>
    </row>
    <row r="320" spans="1:13" ht="12" customHeight="1" x14ac:dyDescent="0.35">
      <c r="A320" s="24">
        <v>13</v>
      </c>
      <c r="B320" s="4">
        <v>8</v>
      </c>
      <c r="C320" s="4">
        <v>2020</v>
      </c>
      <c r="D320" s="5">
        <v>1.4</v>
      </c>
      <c r="E320" s="5">
        <v>13.08</v>
      </c>
      <c r="F320" s="5">
        <v>9.4E-2</v>
      </c>
      <c r="G320" s="5">
        <v>91.8</v>
      </c>
      <c r="H320" s="5">
        <v>1.421</v>
      </c>
      <c r="I320" s="5">
        <v>7.6</v>
      </c>
      <c r="J320" s="5">
        <v>11.09</v>
      </c>
      <c r="K320" s="5">
        <v>221.6</v>
      </c>
      <c r="L320" s="5">
        <v>1.413</v>
      </c>
      <c r="M320" s="2">
        <f t="shared" si="15"/>
        <v>0</v>
      </c>
    </row>
    <row r="321" spans="1:13" ht="12" customHeight="1" x14ac:dyDescent="0.35">
      <c r="A321" s="24">
        <v>14</v>
      </c>
      <c r="B321" s="4">
        <v>8</v>
      </c>
      <c r="C321" s="4">
        <v>2020</v>
      </c>
      <c r="D321" s="5">
        <v>0</v>
      </c>
      <c r="E321" s="5">
        <v>10.44</v>
      </c>
      <c r="F321" s="5">
        <v>5.2510000000000003</v>
      </c>
      <c r="G321" s="5">
        <v>86</v>
      </c>
      <c r="H321" s="5">
        <v>5.7750000000000004</v>
      </c>
      <c r="I321" s="5">
        <v>8.31</v>
      </c>
      <c r="J321" s="5">
        <v>7.89</v>
      </c>
      <c r="K321" s="5">
        <v>111.4</v>
      </c>
      <c r="L321" s="5">
        <v>0.88100000000000001</v>
      </c>
      <c r="M321" s="2">
        <f t="shared" si="15"/>
        <v>0</v>
      </c>
    </row>
    <row r="322" spans="1:13" ht="12" customHeight="1" x14ac:dyDescent="0.35">
      <c r="A322" s="24">
        <v>15</v>
      </c>
      <c r="B322" s="4">
        <v>8</v>
      </c>
      <c r="C322" s="4">
        <v>2020</v>
      </c>
      <c r="D322" s="5">
        <v>0.2</v>
      </c>
      <c r="E322" s="5">
        <v>11.99</v>
      </c>
      <c r="F322" s="5">
        <v>-0.48399999999999999</v>
      </c>
      <c r="G322" s="5">
        <v>83.1</v>
      </c>
      <c r="H322" s="5">
        <v>1.38</v>
      </c>
      <c r="I322" s="5">
        <v>7.64</v>
      </c>
      <c r="J322" s="5">
        <v>12.28</v>
      </c>
      <c r="K322" s="5">
        <v>109.4</v>
      </c>
      <c r="L322" s="5">
        <v>1.399</v>
      </c>
      <c r="M322" s="2">
        <f t="shared" si="15"/>
        <v>0</v>
      </c>
    </row>
    <row r="323" spans="1:13" ht="12" customHeight="1" x14ac:dyDescent="0.35">
      <c r="A323" s="24">
        <v>16</v>
      </c>
      <c r="B323" s="4">
        <v>8</v>
      </c>
      <c r="C323" s="4">
        <v>2020</v>
      </c>
      <c r="D323" s="5">
        <v>0.2</v>
      </c>
      <c r="E323" s="5">
        <v>12.89</v>
      </c>
      <c r="F323" s="5">
        <v>-0.86799999999999999</v>
      </c>
      <c r="G323" s="5">
        <v>80.8</v>
      </c>
      <c r="H323" s="5">
        <v>0.97299999999999998</v>
      </c>
      <c r="I323" s="5">
        <v>6.7140000000000004</v>
      </c>
      <c r="J323" s="5">
        <v>10.78</v>
      </c>
      <c r="K323" s="5">
        <v>101.9</v>
      </c>
      <c r="L323" s="5">
        <v>1.3240000000000001</v>
      </c>
      <c r="M323" s="2">
        <f t="shared" si="15"/>
        <v>0</v>
      </c>
    </row>
    <row r="324" spans="1:13" ht="12" customHeight="1" x14ac:dyDescent="0.35">
      <c r="A324" s="24">
        <v>17</v>
      </c>
      <c r="B324" s="4">
        <v>8</v>
      </c>
      <c r="C324" s="4">
        <v>2020</v>
      </c>
      <c r="D324" s="5">
        <v>0</v>
      </c>
      <c r="E324" s="5">
        <v>12.05</v>
      </c>
      <c r="F324" s="5">
        <v>-1.327</v>
      </c>
      <c r="G324" s="5">
        <v>79.3</v>
      </c>
      <c r="H324" s="5">
        <v>-0.495</v>
      </c>
      <c r="I324" s="5">
        <v>6.1769999999999996</v>
      </c>
      <c r="J324" s="5">
        <v>12.66</v>
      </c>
      <c r="K324" s="5">
        <v>111</v>
      </c>
      <c r="L324" s="5">
        <v>1.4850000000000001</v>
      </c>
      <c r="M324" s="2">
        <f t="shared" si="15"/>
        <v>0</v>
      </c>
    </row>
    <row r="325" spans="1:13" ht="12" customHeight="1" x14ac:dyDescent="0.35">
      <c r="A325" s="24">
        <v>18</v>
      </c>
      <c r="B325" s="4">
        <v>8</v>
      </c>
      <c r="C325" s="4">
        <v>2020</v>
      </c>
      <c r="D325" s="5">
        <v>0.8</v>
      </c>
      <c r="E325" s="5">
        <v>13</v>
      </c>
      <c r="F325" s="5">
        <v>0.77900000000000003</v>
      </c>
      <c r="G325" s="5">
        <v>85.8</v>
      </c>
      <c r="H325" s="5">
        <v>0.996</v>
      </c>
      <c r="I325" s="5">
        <v>6.3029999999999999</v>
      </c>
      <c r="J325" s="5">
        <v>10.78</v>
      </c>
      <c r="K325" s="5">
        <v>210.5</v>
      </c>
      <c r="L325" s="5">
        <v>1.5489999999999999</v>
      </c>
      <c r="M325" s="2">
        <f t="shared" si="15"/>
        <v>0</v>
      </c>
    </row>
    <row r="326" spans="1:13" ht="12" customHeight="1" x14ac:dyDescent="0.35">
      <c r="A326" s="24">
        <v>19</v>
      </c>
      <c r="B326" s="4">
        <v>8</v>
      </c>
      <c r="C326" s="4">
        <v>2020</v>
      </c>
      <c r="D326" s="5">
        <v>18.600000000000001</v>
      </c>
      <c r="E326" s="5">
        <v>12.66</v>
      </c>
      <c r="F326" s="5">
        <v>5.8419999999999996</v>
      </c>
      <c r="G326" s="5">
        <v>75.400000000000006</v>
      </c>
      <c r="H326" s="5">
        <v>5.2389999999999999</v>
      </c>
      <c r="I326" s="5">
        <v>8</v>
      </c>
      <c r="J326" s="5">
        <v>4.0599999999999996</v>
      </c>
      <c r="K326" s="5">
        <v>106.1</v>
      </c>
      <c r="L326" s="5">
        <v>0.55900000000000005</v>
      </c>
      <c r="M326" s="2">
        <f t="shared" si="15"/>
        <v>0</v>
      </c>
    </row>
    <row r="327" spans="1:13" ht="12" customHeight="1" x14ac:dyDescent="0.35">
      <c r="A327" s="24">
        <v>20</v>
      </c>
      <c r="B327" s="4">
        <v>8</v>
      </c>
      <c r="C327" s="4">
        <v>2020</v>
      </c>
      <c r="D327" s="5">
        <v>2.6</v>
      </c>
      <c r="E327" s="5">
        <v>15.82</v>
      </c>
      <c r="F327" s="5">
        <v>5.5289999999999999</v>
      </c>
      <c r="G327" s="5">
        <v>69.650000000000006</v>
      </c>
      <c r="H327" s="5">
        <v>5.6340000000000003</v>
      </c>
      <c r="I327" s="5">
        <v>8.42</v>
      </c>
      <c r="J327" s="5">
        <v>9.0500000000000007</v>
      </c>
      <c r="K327" s="5">
        <v>194.6</v>
      </c>
      <c r="L327" s="5">
        <v>1.353</v>
      </c>
      <c r="M327" s="2">
        <f t="shared" si="15"/>
        <v>0.6745000000000001</v>
      </c>
    </row>
    <row r="328" spans="1:13" ht="12" customHeight="1" x14ac:dyDescent="0.35">
      <c r="A328" s="24">
        <v>21</v>
      </c>
      <c r="B328" s="4">
        <v>8</v>
      </c>
      <c r="C328" s="4">
        <v>2020</v>
      </c>
      <c r="D328" s="5">
        <v>0</v>
      </c>
      <c r="E328" s="5">
        <v>17.72</v>
      </c>
      <c r="F328" s="5">
        <v>9.59</v>
      </c>
      <c r="G328" s="5">
        <v>84.2</v>
      </c>
      <c r="H328" s="5">
        <v>6.8419999999999996</v>
      </c>
      <c r="I328" s="5">
        <v>8.9600000000000009</v>
      </c>
      <c r="J328" s="5">
        <v>11.15</v>
      </c>
      <c r="K328" s="5">
        <v>180.4</v>
      </c>
      <c r="L328" s="5">
        <v>1.8819999999999999</v>
      </c>
      <c r="M328" s="2">
        <f t="shared" si="15"/>
        <v>3.6549999999999994</v>
      </c>
    </row>
    <row r="329" spans="1:13" ht="12" customHeight="1" x14ac:dyDescent="0.35">
      <c r="A329" s="24">
        <v>22</v>
      </c>
      <c r="B329" s="4">
        <v>8</v>
      </c>
      <c r="C329" s="4">
        <v>2020</v>
      </c>
      <c r="D329" s="5">
        <v>0</v>
      </c>
      <c r="E329" s="5">
        <v>15.35</v>
      </c>
      <c r="F329" s="5">
        <v>4.0090000000000003</v>
      </c>
      <c r="G329" s="5">
        <v>87.3</v>
      </c>
      <c r="H329" s="5">
        <v>5.0640000000000001</v>
      </c>
      <c r="I329" s="5">
        <v>8.9600000000000009</v>
      </c>
      <c r="J329" s="5">
        <v>12.16</v>
      </c>
      <c r="K329" s="5">
        <v>138.6</v>
      </c>
      <c r="L329" s="5">
        <v>1.528</v>
      </c>
      <c r="M329" s="2">
        <f t="shared" si="15"/>
        <v>0</v>
      </c>
    </row>
    <row r="330" spans="1:13" ht="12" customHeight="1" x14ac:dyDescent="0.35">
      <c r="A330" s="24">
        <v>23</v>
      </c>
      <c r="B330" s="4">
        <v>8</v>
      </c>
      <c r="C330" s="4">
        <v>2020</v>
      </c>
      <c r="D330" s="5">
        <v>6.4</v>
      </c>
      <c r="E330" s="5">
        <v>14.61</v>
      </c>
      <c r="F330" s="5">
        <v>4.34</v>
      </c>
      <c r="G330" s="5">
        <v>81.400000000000006</v>
      </c>
      <c r="H330" s="5">
        <v>5.6559999999999997</v>
      </c>
      <c r="I330" s="5">
        <v>9.0500000000000007</v>
      </c>
      <c r="J330" s="5">
        <v>6.2270000000000003</v>
      </c>
      <c r="K330" s="5">
        <v>97.9</v>
      </c>
      <c r="L330" s="5">
        <v>0.90800000000000003</v>
      </c>
      <c r="M330" s="2">
        <f t="shared" si="15"/>
        <v>0</v>
      </c>
    </row>
    <row r="331" spans="1:13" ht="12" customHeight="1" x14ac:dyDescent="0.35">
      <c r="A331" s="24">
        <v>24</v>
      </c>
      <c r="B331" s="4">
        <v>8</v>
      </c>
      <c r="C331" s="4">
        <v>2020</v>
      </c>
      <c r="D331" s="5">
        <v>0</v>
      </c>
      <c r="E331" s="5">
        <v>17.04</v>
      </c>
      <c r="F331" s="5">
        <v>8.36</v>
      </c>
      <c r="G331" s="5">
        <v>73.3</v>
      </c>
      <c r="H331" s="5">
        <v>8.7100000000000009</v>
      </c>
      <c r="I331" s="5">
        <v>9.92</v>
      </c>
      <c r="J331" s="5">
        <v>11.44</v>
      </c>
      <c r="K331" s="5">
        <v>246.6</v>
      </c>
      <c r="L331" s="5">
        <v>1.9530000000000001</v>
      </c>
      <c r="M331" s="2">
        <f t="shared" si="15"/>
        <v>2.6999999999999993</v>
      </c>
    </row>
    <row r="332" spans="1:13" ht="12" customHeight="1" x14ac:dyDescent="0.35">
      <c r="A332" s="24">
        <v>25</v>
      </c>
      <c r="B332" s="4">
        <v>8</v>
      </c>
      <c r="C332" s="4">
        <v>2020</v>
      </c>
      <c r="D332" s="5">
        <v>15</v>
      </c>
      <c r="E332" s="5">
        <v>16.07</v>
      </c>
      <c r="F332" s="5">
        <v>4.9489999999999998</v>
      </c>
      <c r="G332" s="5">
        <v>76.2</v>
      </c>
      <c r="H332" s="5">
        <v>4.9740000000000002</v>
      </c>
      <c r="I332" s="5">
        <v>9.3699999999999992</v>
      </c>
      <c r="J332" s="5">
        <v>10.82</v>
      </c>
      <c r="K332" s="5">
        <v>143.9</v>
      </c>
      <c r="L332" s="5">
        <v>1.546</v>
      </c>
      <c r="M332" s="2">
        <f t="shared" si="15"/>
        <v>0.50949999999999918</v>
      </c>
    </row>
    <row r="333" spans="1:13" ht="12" customHeight="1" x14ac:dyDescent="0.35">
      <c r="A333" s="24">
        <v>26</v>
      </c>
      <c r="B333" s="4">
        <v>8</v>
      </c>
      <c r="C333" s="4">
        <v>2020</v>
      </c>
      <c r="D333" s="5">
        <v>0</v>
      </c>
      <c r="E333" s="5">
        <v>11.48</v>
      </c>
      <c r="F333" s="5">
        <v>1.49</v>
      </c>
      <c r="G333" s="5">
        <v>63.37</v>
      </c>
      <c r="H333" s="5">
        <v>4.0369999999999999</v>
      </c>
      <c r="I333" s="5">
        <v>9.1999999999999993</v>
      </c>
      <c r="J333" s="5">
        <v>13.69</v>
      </c>
      <c r="K333" s="5">
        <v>196.1</v>
      </c>
      <c r="L333" s="5">
        <v>1.8759999999999999</v>
      </c>
      <c r="M333" s="2">
        <f t="shared" si="15"/>
        <v>0</v>
      </c>
    </row>
    <row r="334" spans="1:13" ht="12" customHeight="1" x14ac:dyDescent="0.35">
      <c r="A334" s="24">
        <v>27</v>
      </c>
      <c r="B334" s="4">
        <v>8</v>
      </c>
      <c r="C334" s="4">
        <v>2020</v>
      </c>
      <c r="D334" s="5">
        <v>2</v>
      </c>
      <c r="E334" s="5">
        <v>12.54</v>
      </c>
      <c r="F334" s="5">
        <v>5.6349999999999998</v>
      </c>
      <c r="G334" s="5">
        <v>62.35</v>
      </c>
      <c r="H334" s="5">
        <v>4.1429999999999998</v>
      </c>
      <c r="I334" s="5">
        <v>8.6199999999999992</v>
      </c>
      <c r="J334" s="5">
        <v>9.77</v>
      </c>
      <c r="K334" s="5">
        <v>212.6</v>
      </c>
      <c r="L334" s="5">
        <v>1.3089999999999999</v>
      </c>
      <c r="M334" s="2">
        <f t="shared" si="15"/>
        <v>0</v>
      </c>
    </row>
    <row r="335" spans="1:13" ht="12" customHeight="1" x14ac:dyDescent="0.35">
      <c r="A335" s="24">
        <v>28</v>
      </c>
      <c r="B335" s="4">
        <v>8</v>
      </c>
      <c r="C335" s="4">
        <v>2020</v>
      </c>
      <c r="D335" s="5">
        <v>0</v>
      </c>
      <c r="E335" s="5">
        <v>15.39</v>
      </c>
      <c r="F335" s="5">
        <v>1.0329999999999999</v>
      </c>
      <c r="G335" s="5">
        <v>62.53</v>
      </c>
      <c r="H335" s="5">
        <v>2.6040000000000001</v>
      </c>
      <c r="I335" s="5">
        <v>7.69</v>
      </c>
      <c r="J335" s="5">
        <v>14</v>
      </c>
      <c r="K335" s="5">
        <v>410.2</v>
      </c>
      <c r="L335" s="5">
        <v>2.5569999999999999</v>
      </c>
      <c r="M335" s="2">
        <f t="shared" si="15"/>
        <v>0</v>
      </c>
    </row>
    <row r="336" spans="1:13" ht="12" customHeight="1" x14ac:dyDescent="0.35">
      <c r="A336" s="24">
        <v>29</v>
      </c>
      <c r="B336" s="4">
        <v>8</v>
      </c>
      <c r="C336" s="4">
        <v>2020</v>
      </c>
      <c r="D336" s="5">
        <v>0</v>
      </c>
      <c r="E336" s="5">
        <v>18.399999999999999</v>
      </c>
      <c r="F336" s="5">
        <v>9.2899999999999991</v>
      </c>
      <c r="G336" s="5">
        <v>44.77</v>
      </c>
      <c r="H336" s="5">
        <v>6.7629999999999999</v>
      </c>
      <c r="I336" s="5">
        <v>8.51</v>
      </c>
      <c r="J336" s="5">
        <v>12.34</v>
      </c>
      <c r="K336" s="5">
        <v>503</v>
      </c>
      <c r="L336" s="5">
        <v>2.992</v>
      </c>
      <c r="M336" s="2">
        <f t="shared" si="15"/>
        <v>3.8449999999999989</v>
      </c>
    </row>
    <row r="337" spans="1:13" ht="12" customHeight="1" x14ac:dyDescent="0.35">
      <c r="A337" s="24">
        <v>30</v>
      </c>
      <c r="B337" s="4">
        <v>8</v>
      </c>
      <c r="C337" s="4">
        <v>2020</v>
      </c>
      <c r="D337" s="5">
        <v>0</v>
      </c>
      <c r="E337" s="5">
        <v>21.14</v>
      </c>
      <c r="F337" s="5">
        <v>11.85</v>
      </c>
      <c r="G337" s="5">
        <v>37.369999999999997</v>
      </c>
      <c r="H337" s="5">
        <v>9.01</v>
      </c>
      <c r="I337" s="5">
        <v>9.31</v>
      </c>
      <c r="J337" s="5">
        <v>15.05</v>
      </c>
      <c r="K337" s="5">
        <v>438.6</v>
      </c>
      <c r="L337" s="5">
        <v>3.9129999999999998</v>
      </c>
      <c r="M337" s="2">
        <f t="shared" si="15"/>
        <v>6.495000000000001</v>
      </c>
    </row>
    <row r="338" spans="1:13" ht="12" customHeight="1" x14ac:dyDescent="0.35">
      <c r="A338" s="24">
        <v>31</v>
      </c>
      <c r="B338" s="4">
        <v>8</v>
      </c>
      <c r="C338" s="4">
        <v>2020</v>
      </c>
      <c r="D338" s="5">
        <v>0</v>
      </c>
      <c r="E338" s="5">
        <v>22.94</v>
      </c>
      <c r="F338" s="5">
        <v>11.64</v>
      </c>
      <c r="G338" s="5">
        <v>65.72</v>
      </c>
      <c r="H338" s="5">
        <v>7.99</v>
      </c>
      <c r="I338" s="5">
        <v>9.76</v>
      </c>
      <c r="J338" s="5">
        <v>16.760000000000002</v>
      </c>
      <c r="K338" s="5">
        <v>407.6</v>
      </c>
      <c r="L338" s="5">
        <v>4.12</v>
      </c>
      <c r="M338" s="2">
        <f t="shared" si="15"/>
        <v>7.2899999999999991</v>
      </c>
    </row>
    <row r="339" spans="1:13" ht="12" customHeight="1" x14ac:dyDescent="0.35">
      <c r="A339" s="24"/>
      <c r="B339" s="4"/>
      <c r="C339" s="4"/>
      <c r="F339" s="4"/>
      <c r="H339" s="4"/>
      <c r="I339" s="5"/>
      <c r="M339" s="2"/>
    </row>
    <row r="340" spans="1:13" ht="12" customHeight="1" x14ac:dyDescent="0.35">
      <c r="A340" s="21" t="s">
        <v>28</v>
      </c>
      <c r="B340" s="21"/>
      <c r="C340" s="21"/>
      <c r="D340" s="22"/>
      <c r="E340" s="22">
        <f>AVERAGE(E308:E338)</f>
        <v>15.196129032258066</v>
      </c>
      <c r="F340" s="22">
        <f t="shared" ref="F340:M340" si="16">AVERAGE(F308:F338)</f>
        <v>4.8673548387096766</v>
      </c>
      <c r="G340" s="22">
        <f t="shared" si="16"/>
        <v>72.405483870967728</v>
      </c>
      <c r="H340" s="23">
        <f t="shared" si="16"/>
        <v>4.6272580645161296</v>
      </c>
      <c r="I340" s="22">
        <f t="shared" si="16"/>
        <v>8.4385161290322586</v>
      </c>
      <c r="J340" s="22">
        <f t="shared" si="16"/>
        <v>10.458290322580645</v>
      </c>
      <c r="K340" s="22">
        <f t="shared" si="16"/>
        <v>206.03225806451616</v>
      </c>
      <c r="L340" s="22">
        <f t="shared" si="16"/>
        <v>1.6879677419354837</v>
      </c>
      <c r="M340" s="22">
        <f t="shared" si="16"/>
        <v>1.2507258064516129</v>
      </c>
    </row>
    <row r="341" spans="1:13" ht="12" customHeight="1" x14ac:dyDescent="0.35">
      <c r="A341" s="21" t="s">
        <v>29</v>
      </c>
      <c r="B341" s="21"/>
      <c r="C341" s="21"/>
      <c r="D341" s="22">
        <f>SUM(D308:D338)</f>
        <v>50</v>
      </c>
      <c r="E341" s="22"/>
      <c r="F341" s="22"/>
      <c r="G341" s="22"/>
      <c r="H341" s="23"/>
      <c r="I341" s="22"/>
      <c r="J341" s="23">
        <f>SUM(J308:J338)</f>
        <v>324.20699999999999</v>
      </c>
      <c r="K341" s="23">
        <f>SUM(K308:K338)</f>
        <v>6387.0000000000009</v>
      </c>
      <c r="L341" s="23">
        <f>SUM(L308:L338)</f>
        <v>52.326999999999998</v>
      </c>
      <c r="M341" s="22">
        <f>SUM(M308:M338)</f>
        <v>38.772500000000001</v>
      </c>
    </row>
    <row r="342" spans="1:13" ht="12" customHeight="1" x14ac:dyDescent="0.35">
      <c r="A342" s="21" t="s">
        <v>30</v>
      </c>
      <c r="B342" s="21"/>
      <c r="C342" s="21"/>
      <c r="D342" s="22"/>
      <c r="E342" s="22">
        <f>MAX(E308:E338)</f>
        <v>22.94</v>
      </c>
      <c r="F342" s="22">
        <f>MAX(F308:F338)</f>
        <v>11.85</v>
      </c>
      <c r="G342" s="22">
        <f>MAX(G308:G338)</f>
        <v>91.8</v>
      </c>
      <c r="H342" s="23"/>
      <c r="I342" s="22">
        <f>MAX(I308:I338)</f>
        <v>9.92</v>
      </c>
      <c r="J342" s="22">
        <f>MAX(J308:J338)</f>
        <v>16.760000000000002</v>
      </c>
      <c r="K342" s="22">
        <f>MAX(K308:K338)</f>
        <v>503</v>
      </c>
      <c r="L342" s="22">
        <f>MAX(L308:L338)</f>
        <v>4.12</v>
      </c>
      <c r="M342" s="22">
        <f>MAX(M308:M338)</f>
        <v>7.2899999999999991</v>
      </c>
    </row>
    <row r="343" spans="1:13" ht="12" customHeight="1" x14ac:dyDescent="0.35">
      <c r="A343" s="21" t="s">
        <v>31</v>
      </c>
      <c r="B343" s="21"/>
      <c r="C343" s="21"/>
      <c r="D343" s="22"/>
      <c r="E343" s="22">
        <f>MIN(E308:E338)</f>
        <v>10.39</v>
      </c>
      <c r="F343" s="22">
        <f>MIN(F308:F338)</f>
        <v>-1.327</v>
      </c>
      <c r="G343" s="22">
        <f>MIN(G308:G338)</f>
        <v>37.369999999999997</v>
      </c>
      <c r="H343" s="23">
        <f>MIN(H309:H338)</f>
        <v>-0.495</v>
      </c>
      <c r="I343" s="22">
        <f>MIN(I308:I338)</f>
        <v>6.1769999999999996</v>
      </c>
      <c r="J343" s="22">
        <f>MIN(J308:J338)</f>
        <v>4.0599999999999996</v>
      </c>
      <c r="K343" s="22">
        <f>MIN(K308:K338)</f>
        <v>86.1</v>
      </c>
      <c r="L343" s="22">
        <f>MIN(L308:L338)</f>
        <v>0.55900000000000005</v>
      </c>
      <c r="M343" s="22">
        <f>MIN(M308:M338)</f>
        <v>0</v>
      </c>
    </row>
    <row r="344" spans="1:13" ht="12" customHeight="1" x14ac:dyDescent="0.35">
      <c r="A344" s="21" t="s">
        <v>32</v>
      </c>
      <c r="B344" s="21"/>
      <c r="C344" s="21">
        <f>SUM(E340+F340)/2</f>
        <v>10.031741935483872</v>
      </c>
      <c r="D344" s="22"/>
      <c r="E344" s="22"/>
      <c r="F344" s="22"/>
      <c r="G344" s="22"/>
      <c r="H344" s="23"/>
      <c r="I344" s="5"/>
      <c r="J344" s="14"/>
      <c r="K344" s="22"/>
      <c r="L344" s="2"/>
      <c r="M344" s="4"/>
    </row>
    <row r="345" spans="1:13" ht="12" customHeight="1" x14ac:dyDescent="0.35"/>
    <row r="346" spans="1:13" ht="12" customHeight="1" x14ac:dyDescent="0.35">
      <c r="A346" s="15" t="s">
        <v>4</v>
      </c>
      <c r="B346" s="15"/>
      <c r="C346" s="15"/>
      <c r="D346" s="16"/>
      <c r="E346" s="16"/>
      <c r="F346" s="16"/>
      <c r="G346" s="16"/>
      <c r="H346" s="17"/>
      <c r="I346" s="16"/>
      <c r="J346" s="7"/>
      <c r="K346" s="16"/>
      <c r="L346" s="16"/>
      <c r="M346" s="1"/>
    </row>
    <row r="347" spans="1:13" ht="12" customHeight="1" x14ac:dyDescent="0.35">
      <c r="A347" s="15"/>
      <c r="B347" s="15"/>
      <c r="C347" s="15"/>
      <c r="D347" s="16"/>
      <c r="E347" s="16"/>
      <c r="F347" s="16"/>
      <c r="G347" s="16"/>
      <c r="H347" s="17"/>
      <c r="I347" s="16"/>
      <c r="J347" s="7"/>
      <c r="K347" s="16"/>
      <c r="L347" s="16"/>
      <c r="M347" s="1"/>
    </row>
    <row r="348" spans="1:13" ht="12" customHeight="1" x14ac:dyDescent="0.35">
      <c r="A348" s="15" t="s">
        <v>5</v>
      </c>
      <c r="B348" s="15" t="s">
        <v>6</v>
      </c>
      <c r="C348" s="15" t="s">
        <v>7</v>
      </c>
      <c r="D348" s="16" t="s">
        <v>8</v>
      </c>
      <c r="E348" s="16" t="s">
        <v>9</v>
      </c>
      <c r="F348" s="16" t="s">
        <v>10</v>
      </c>
      <c r="G348" s="16" t="s">
        <v>11</v>
      </c>
      <c r="H348" s="17" t="s">
        <v>12</v>
      </c>
      <c r="I348" s="15" t="s">
        <v>13</v>
      </c>
      <c r="J348" s="18" t="s">
        <v>14</v>
      </c>
      <c r="K348" s="16" t="s">
        <v>14</v>
      </c>
      <c r="L348" s="16" t="s">
        <v>14</v>
      </c>
      <c r="M348" s="19" t="s">
        <v>15</v>
      </c>
    </row>
    <row r="349" spans="1:13" ht="12" customHeight="1" x14ac:dyDescent="0.35">
      <c r="A349" s="15"/>
      <c r="B349" s="15"/>
      <c r="C349" s="15"/>
      <c r="D349" s="16"/>
      <c r="E349" s="16" t="s">
        <v>16</v>
      </c>
      <c r="F349" s="16" t="s">
        <v>16</v>
      </c>
      <c r="G349" s="16" t="s">
        <v>17</v>
      </c>
      <c r="H349" s="17" t="s">
        <v>16</v>
      </c>
      <c r="I349" s="15" t="s">
        <v>16</v>
      </c>
      <c r="J349" s="18" t="s">
        <v>18</v>
      </c>
      <c r="K349" s="16" t="s">
        <v>19</v>
      </c>
      <c r="L349" s="16" t="s">
        <v>20</v>
      </c>
      <c r="M349" s="19" t="s">
        <v>21</v>
      </c>
    </row>
    <row r="350" spans="1:13" ht="12" customHeight="1" x14ac:dyDescent="0.35">
      <c r="A350" s="15"/>
      <c r="B350" s="15"/>
      <c r="C350" s="15"/>
      <c r="D350" s="16" t="s">
        <v>22</v>
      </c>
      <c r="E350" s="16" t="s">
        <v>23</v>
      </c>
      <c r="F350" s="16" t="s">
        <v>23</v>
      </c>
      <c r="G350" s="16" t="s">
        <v>24</v>
      </c>
      <c r="H350" s="17" t="s">
        <v>23</v>
      </c>
      <c r="I350" s="15" t="s">
        <v>23</v>
      </c>
      <c r="J350" s="18" t="s">
        <v>25</v>
      </c>
      <c r="K350" s="16" t="s">
        <v>26</v>
      </c>
      <c r="L350" s="16" t="s">
        <v>22</v>
      </c>
      <c r="M350" s="19" t="s">
        <v>27</v>
      </c>
    </row>
    <row r="351" spans="1:13" ht="12" customHeight="1" x14ac:dyDescent="0.35">
      <c r="A351" s="10">
        <v>1</v>
      </c>
      <c r="B351" s="20">
        <v>9</v>
      </c>
      <c r="C351" s="20">
        <v>2020</v>
      </c>
      <c r="D351" s="28">
        <v>12.6</v>
      </c>
      <c r="E351" s="28">
        <v>14.03</v>
      </c>
      <c r="F351" s="28">
        <v>10.86</v>
      </c>
      <c r="G351" s="28">
        <v>73.8</v>
      </c>
      <c r="H351" s="28">
        <v>7.89</v>
      </c>
      <c r="I351" s="5">
        <v>10.07</v>
      </c>
      <c r="J351" s="28">
        <v>2.5710000000000002</v>
      </c>
      <c r="K351" s="28">
        <v>266.8</v>
      </c>
      <c r="L351" s="28">
        <v>0.43099999999999999</v>
      </c>
      <c r="M351" s="2">
        <f t="shared" ref="M351:M380" si="17">IF((E351+F351)/2-10&lt;=0,0,(E351+F351)/2-10)</f>
        <v>2.4450000000000003</v>
      </c>
    </row>
    <row r="352" spans="1:13" ht="12" customHeight="1" x14ac:dyDescent="0.35">
      <c r="A352" s="10">
        <v>2</v>
      </c>
      <c r="B352" s="20">
        <v>9</v>
      </c>
      <c r="C352" s="20">
        <v>2020</v>
      </c>
      <c r="D352" s="28">
        <v>0</v>
      </c>
      <c r="E352" s="28">
        <v>10.38</v>
      </c>
      <c r="F352" s="28">
        <v>5.2240000000000002</v>
      </c>
      <c r="G352" s="28">
        <v>75.8</v>
      </c>
      <c r="H352" s="28">
        <v>5.57</v>
      </c>
      <c r="I352" s="5">
        <v>8.76</v>
      </c>
      <c r="J352" s="28">
        <v>13.16</v>
      </c>
      <c r="K352" s="28">
        <v>248.7</v>
      </c>
      <c r="L352" s="28">
        <v>1.5309999999999999</v>
      </c>
      <c r="M352" s="2">
        <f t="shared" si="17"/>
        <v>0</v>
      </c>
    </row>
    <row r="353" spans="1:13" ht="12" customHeight="1" x14ac:dyDescent="0.35">
      <c r="A353" s="10">
        <v>3</v>
      </c>
      <c r="B353" s="20">
        <v>9</v>
      </c>
      <c r="C353" s="20">
        <v>2020</v>
      </c>
      <c r="D353" s="28">
        <v>0</v>
      </c>
      <c r="E353" s="28">
        <v>11.37</v>
      </c>
      <c r="F353" s="28">
        <v>0.13200000000000001</v>
      </c>
      <c r="G353" s="28">
        <v>63.19</v>
      </c>
      <c r="H353" s="28">
        <v>1.4379999999999999</v>
      </c>
      <c r="I353" s="5">
        <v>7.61</v>
      </c>
      <c r="J353" s="28">
        <v>15.3</v>
      </c>
      <c r="K353" s="28">
        <v>203.1</v>
      </c>
      <c r="L353" s="28">
        <v>1.86</v>
      </c>
      <c r="M353" s="2">
        <f t="shared" si="17"/>
        <v>0</v>
      </c>
    </row>
    <row r="354" spans="1:13" ht="12" customHeight="1" x14ac:dyDescent="0.35">
      <c r="A354" s="10">
        <v>4</v>
      </c>
      <c r="B354" s="20">
        <v>9</v>
      </c>
      <c r="C354" s="20">
        <v>2020</v>
      </c>
      <c r="D354" s="28">
        <v>0</v>
      </c>
      <c r="E354" s="28">
        <v>18.010000000000002</v>
      </c>
      <c r="F354" s="28">
        <v>1.3779999999999999</v>
      </c>
      <c r="G354" s="28">
        <v>61.24</v>
      </c>
      <c r="H354" s="28">
        <v>2.8220000000000001</v>
      </c>
      <c r="I354" s="5">
        <v>7.69</v>
      </c>
      <c r="J354" s="28">
        <v>15.24</v>
      </c>
      <c r="K354" s="28">
        <v>607.20000000000005</v>
      </c>
      <c r="L354" s="28">
        <v>3.177</v>
      </c>
      <c r="M354" s="2">
        <f t="shared" si="17"/>
        <v>0</v>
      </c>
    </row>
    <row r="355" spans="1:13" ht="12" customHeight="1" x14ac:dyDescent="0.35">
      <c r="A355" s="10">
        <v>5</v>
      </c>
      <c r="B355" s="20">
        <v>9</v>
      </c>
      <c r="C355" s="20">
        <v>2020</v>
      </c>
      <c r="D355" s="28">
        <v>0</v>
      </c>
      <c r="E355" s="28">
        <v>20.43</v>
      </c>
      <c r="F355" s="28">
        <v>10.23</v>
      </c>
      <c r="G355" s="28">
        <v>70.8</v>
      </c>
      <c r="H355" s="28">
        <v>7.94</v>
      </c>
      <c r="I355" s="5">
        <v>8.86</v>
      </c>
      <c r="J355" s="28">
        <v>8.9600000000000009</v>
      </c>
      <c r="K355" s="28">
        <v>363.3</v>
      </c>
      <c r="L355" s="28">
        <v>2.073</v>
      </c>
      <c r="M355" s="2">
        <f t="shared" si="17"/>
        <v>5.33</v>
      </c>
    </row>
    <row r="356" spans="1:13" ht="12" customHeight="1" x14ac:dyDescent="0.35">
      <c r="A356" s="10">
        <v>6</v>
      </c>
      <c r="B356" s="20">
        <v>9</v>
      </c>
      <c r="C356" s="20">
        <v>2020</v>
      </c>
      <c r="D356" s="28">
        <v>0</v>
      </c>
      <c r="E356" s="28">
        <v>17.760000000000002</v>
      </c>
      <c r="F356" s="28">
        <v>13.03</v>
      </c>
      <c r="G356" s="28">
        <v>65.58</v>
      </c>
      <c r="H356" s="28">
        <v>11.19</v>
      </c>
      <c r="I356" s="5">
        <v>10.61</v>
      </c>
      <c r="J356" s="28">
        <v>8.51</v>
      </c>
      <c r="K356" s="28">
        <v>302.7</v>
      </c>
      <c r="L356" s="28">
        <v>1.6579999999999999</v>
      </c>
      <c r="M356" s="2">
        <f t="shared" si="17"/>
        <v>5.3949999999999996</v>
      </c>
    </row>
    <row r="357" spans="1:13" ht="12" customHeight="1" x14ac:dyDescent="0.35">
      <c r="A357" s="10">
        <v>7</v>
      </c>
      <c r="B357" s="20">
        <v>9</v>
      </c>
      <c r="C357" s="20">
        <v>2020</v>
      </c>
      <c r="D357" s="28">
        <v>0</v>
      </c>
      <c r="E357" s="28">
        <v>14.39</v>
      </c>
      <c r="F357" s="28">
        <v>6.84</v>
      </c>
      <c r="G357" s="28">
        <v>72.099999999999994</v>
      </c>
      <c r="H357" s="28">
        <v>5.5170000000000003</v>
      </c>
      <c r="I357" s="5">
        <v>10.199999999999999</v>
      </c>
      <c r="J357" s="28">
        <v>16.53</v>
      </c>
      <c r="K357" s="28">
        <v>235.6</v>
      </c>
      <c r="L357" s="28">
        <v>2.1760000000000002</v>
      </c>
      <c r="M357" s="2">
        <f t="shared" si="17"/>
        <v>0.61500000000000021</v>
      </c>
    </row>
    <row r="358" spans="1:13" ht="12" customHeight="1" x14ac:dyDescent="0.35">
      <c r="A358" s="10">
        <v>8</v>
      </c>
      <c r="B358" s="20">
        <v>9</v>
      </c>
      <c r="C358" s="20">
        <v>2020</v>
      </c>
      <c r="D358" s="28">
        <v>0</v>
      </c>
      <c r="E358" s="28">
        <v>17.14</v>
      </c>
      <c r="F358" s="28">
        <v>1.593</v>
      </c>
      <c r="G358" s="28">
        <v>26.96</v>
      </c>
      <c r="H358" s="28">
        <v>3.0019999999999998</v>
      </c>
      <c r="I358" s="5">
        <v>8.8699999999999992</v>
      </c>
      <c r="J358" s="28">
        <v>17</v>
      </c>
      <c r="K358" s="28">
        <v>305</v>
      </c>
      <c r="L358" s="28">
        <v>2.9089999999999998</v>
      </c>
      <c r="M358" s="2">
        <f t="shared" si="17"/>
        <v>0</v>
      </c>
    </row>
    <row r="359" spans="1:13" ht="12" customHeight="1" x14ac:dyDescent="0.35">
      <c r="A359" s="10">
        <v>9</v>
      </c>
      <c r="B359" s="20">
        <v>9</v>
      </c>
      <c r="C359" s="20">
        <v>2020</v>
      </c>
      <c r="D359" s="28">
        <v>0</v>
      </c>
      <c r="E359" s="28">
        <v>20.74</v>
      </c>
      <c r="F359" s="28">
        <v>9.24</v>
      </c>
      <c r="G359" s="28">
        <v>62.38</v>
      </c>
      <c r="H359" s="28">
        <v>6.4039999999999999</v>
      </c>
      <c r="I359" s="5">
        <v>9.5500000000000007</v>
      </c>
      <c r="J359" s="28">
        <v>17.55</v>
      </c>
      <c r="K359" s="28">
        <v>398.8</v>
      </c>
      <c r="L359" s="28">
        <v>3.9489999999999998</v>
      </c>
      <c r="M359" s="2">
        <f t="shared" si="17"/>
        <v>4.9899999999999984</v>
      </c>
    </row>
    <row r="360" spans="1:13" ht="12" customHeight="1" x14ac:dyDescent="0.35">
      <c r="A360" s="10">
        <v>10</v>
      </c>
      <c r="B360" s="20">
        <v>9</v>
      </c>
      <c r="C360" s="20">
        <v>2020</v>
      </c>
      <c r="D360" s="28">
        <v>5.6</v>
      </c>
      <c r="E360" s="28">
        <v>14.76</v>
      </c>
      <c r="F360" s="28">
        <v>4.4329999999999998</v>
      </c>
      <c r="G360" s="28">
        <v>66.849999999999994</v>
      </c>
      <c r="H360" s="28">
        <v>5.3739999999999997</v>
      </c>
      <c r="I360" s="5">
        <v>9.6300000000000008</v>
      </c>
      <c r="J360" s="28">
        <v>6.9939999999999998</v>
      </c>
      <c r="K360" s="28">
        <v>256.10000000000002</v>
      </c>
      <c r="L360" s="28">
        <v>1.08</v>
      </c>
      <c r="M360" s="2">
        <f t="shared" si="17"/>
        <v>0</v>
      </c>
    </row>
    <row r="361" spans="1:13" ht="12" customHeight="1" x14ac:dyDescent="0.35">
      <c r="A361" s="10">
        <v>11</v>
      </c>
      <c r="B361" s="20">
        <v>9</v>
      </c>
      <c r="C361" s="20">
        <v>2020</v>
      </c>
      <c r="D361" s="28">
        <v>5.8</v>
      </c>
      <c r="E361" s="28">
        <v>9.94</v>
      </c>
      <c r="F361" s="28">
        <v>1.5629999999999999</v>
      </c>
      <c r="G361" s="28">
        <v>69.010000000000005</v>
      </c>
      <c r="H361" s="28">
        <v>2.6930000000000001</v>
      </c>
      <c r="I361" s="5">
        <v>8.67</v>
      </c>
      <c r="J361" s="28">
        <v>12.4</v>
      </c>
      <c r="K361" s="28">
        <v>260.2</v>
      </c>
      <c r="L361" s="28">
        <v>1.2669999999999999</v>
      </c>
      <c r="M361" s="2">
        <f t="shared" si="17"/>
        <v>0</v>
      </c>
    </row>
    <row r="362" spans="1:13" ht="12" customHeight="1" x14ac:dyDescent="0.35">
      <c r="A362" s="10">
        <v>12</v>
      </c>
      <c r="B362" s="20">
        <v>9</v>
      </c>
      <c r="C362" s="20">
        <v>2020</v>
      </c>
      <c r="D362" s="28">
        <v>0</v>
      </c>
      <c r="E362" s="28">
        <v>15.04</v>
      </c>
      <c r="F362" s="28">
        <v>0.192</v>
      </c>
      <c r="G362" s="28">
        <v>71.2</v>
      </c>
      <c r="H362" s="28">
        <v>1.66</v>
      </c>
      <c r="I362" s="5">
        <v>7.72</v>
      </c>
      <c r="J362" s="28">
        <v>17.34</v>
      </c>
      <c r="K362" s="28">
        <v>156.1</v>
      </c>
      <c r="L362" s="28">
        <v>2.2629999999999999</v>
      </c>
      <c r="M362" s="2">
        <f t="shared" si="17"/>
        <v>0</v>
      </c>
    </row>
    <row r="363" spans="1:13" ht="12" customHeight="1" x14ac:dyDescent="0.35">
      <c r="A363" s="10">
        <v>13</v>
      </c>
      <c r="B363" s="20">
        <v>9</v>
      </c>
      <c r="C363" s="20">
        <v>2020</v>
      </c>
      <c r="D363" s="28">
        <v>0</v>
      </c>
      <c r="E363" s="28">
        <v>20.329999999999998</v>
      </c>
      <c r="F363" s="28">
        <v>2.7679999999999998</v>
      </c>
      <c r="G363" s="28">
        <v>62.33</v>
      </c>
      <c r="H363" s="28">
        <v>3.5960000000000001</v>
      </c>
      <c r="I363" s="5">
        <v>8.2100000000000009</v>
      </c>
      <c r="J363" s="28">
        <v>11</v>
      </c>
      <c r="K363" s="28">
        <v>577.20000000000005</v>
      </c>
      <c r="L363" s="28">
        <v>2.7850000000000001</v>
      </c>
      <c r="M363" s="2">
        <f t="shared" si="17"/>
        <v>1.5489999999999995</v>
      </c>
    </row>
    <row r="364" spans="1:13" ht="12" customHeight="1" x14ac:dyDescent="0.35">
      <c r="A364" s="10">
        <v>14</v>
      </c>
      <c r="B364" s="20">
        <v>9</v>
      </c>
      <c r="C364" s="20">
        <v>2020</v>
      </c>
      <c r="D364" s="28">
        <v>0</v>
      </c>
      <c r="E364" s="28">
        <v>18.5</v>
      </c>
      <c r="F364" s="28">
        <v>10.62</v>
      </c>
      <c r="G364" s="28">
        <v>43.68</v>
      </c>
      <c r="H364" s="28">
        <v>9.61</v>
      </c>
      <c r="I364" s="5">
        <v>9.66</v>
      </c>
      <c r="J364" s="28">
        <v>13.14</v>
      </c>
      <c r="K364" s="28">
        <v>420</v>
      </c>
      <c r="L364" s="28">
        <v>2.8809999999999998</v>
      </c>
      <c r="M364" s="2">
        <f t="shared" si="17"/>
        <v>4.5599999999999987</v>
      </c>
    </row>
    <row r="365" spans="1:13" ht="12" customHeight="1" x14ac:dyDescent="0.35">
      <c r="A365" s="10">
        <v>15</v>
      </c>
      <c r="B365" s="20">
        <v>9</v>
      </c>
      <c r="C365" s="20">
        <v>2020</v>
      </c>
      <c r="D365" s="28">
        <v>5.6</v>
      </c>
      <c r="E365" s="28">
        <v>17.399999999999999</v>
      </c>
      <c r="F365" s="28">
        <v>12.31</v>
      </c>
      <c r="G365" s="28">
        <v>50.28</v>
      </c>
      <c r="H365" s="28">
        <v>10.050000000000001</v>
      </c>
      <c r="I365" s="5">
        <v>10.33</v>
      </c>
      <c r="J365" s="28">
        <v>14.47</v>
      </c>
      <c r="K365" s="28">
        <v>405</v>
      </c>
      <c r="L365" s="28">
        <v>2.6560000000000001</v>
      </c>
      <c r="M365" s="2">
        <f t="shared" si="17"/>
        <v>4.8550000000000004</v>
      </c>
    </row>
    <row r="366" spans="1:13" ht="12" customHeight="1" x14ac:dyDescent="0.35">
      <c r="A366" s="10">
        <v>16</v>
      </c>
      <c r="B366" s="20">
        <v>9</v>
      </c>
      <c r="C366" s="20">
        <v>2020</v>
      </c>
      <c r="D366" s="28">
        <v>0</v>
      </c>
      <c r="E366" s="28">
        <v>16.96</v>
      </c>
      <c r="F366" s="28">
        <v>5.5919999999999996</v>
      </c>
      <c r="G366" s="28">
        <v>66.790000000000006</v>
      </c>
      <c r="H366" s="28">
        <v>3.81</v>
      </c>
      <c r="I366" s="5">
        <v>8.9700000000000006</v>
      </c>
      <c r="J366" s="28">
        <v>17.170000000000002</v>
      </c>
      <c r="K366" s="28">
        <v>500.5</v>
      </c>
      <c r="L366" s="28">
        <v>3.2490000000000001</v>
      </c>
      <c r="M366" s="2">
        <f t="shared" si="17"/>
        <v>1.2759999999999998</v>
      </c>
    </row>
    <row r="367" spans="1:13" ht="12" customHeight="1" x14ac:dyDescent="0.35">
      <c r="A367" s="10">
        <v>17</v>
      </c>
      <c r="B367" s="20">
        <v>9</v>
      </c>
      <c r="C367" s="20">
        <v>2020</v>
      </c>
      <c r="D367" s="28">
        <v>15</v>
      </c>
      <c r="E367" s="28">
        <v>18.63</v>
      </c>
      <c r="F367" s="28">
        <v>11.16</v>
      </c>
      <c r="G367" s="28">
        <v>89</v>
      </c>
      <c r="H367" s="28">
        <v>9.0500000000000007</v>
      </c>
      <c r="I367" s="5">
        <v>9.91</v>
      </c>
      <c r="J367" s="28">
        <v>11.71</v>
      </c>
      <c r="K367" s="28">
        <v>365.6</v>
      </c>
      <c r="L367" s="28">
        <v>2.4119999999999999</v>
      </c>
      <c r="M367" s="2">
        <f t="shared" si="17"/>
        <v>4.8949999999999996</v>
      </c>
    </row>
    <row r="368" spans="1:13" ht="12" customHeight="1" x14ac:dyDescent="0.35">
      <c r="A368" s="10">
        <v>18</v>
      </c>
      <c r="B368" s="20">
        <v>9</v>
      </c>
      <c r="C368" s="20">
        <v>2020</v>
      </c>
      <c r="D368" s="28">
        <v>0.6</v>
      </c>
      <c r="E368" s="28">
        <v>11.49</v>
      </c>
      <c r="F368" s="28">
        <v>4.8440000000000003</v>
      </c>
      <c r="G368" s="28">
        <v>69.31</v>
      </c>
      <c r="H368" s="28">
        <v>5.9560000000000004</v>
      </c>
      <c r="I368" s="5">
        <v>10.039999999999999</v>
      </c>
      <c r="J368" s="28">
        <v>12.38</v>
      </c>
      <c r="K368" s="28">
        <v>182.1</v>
      </c>
      <c r="L368" s="28">
        <v>1.5629999999999999</v>
      </c>
      <c r="M368" s="2">
        <f t="shared" si="17"/>
        <v>0</v>
      </c>
    </row>
    <row r="369" spans="1:13" ht="12" customHeight="1" x14ac:dyDescent="0.35">
      <c r="A369" s="10">
        <v>19</v>
      </c>
      <c r="B369" s="20">
        <v>9</v>
      </c>
      <c r="C369" s="20">
        <v>2020</v>
      </c>
      <c r="D369" s="28">
        <v>0</v>
      </c>
      <c r="E369" s="28">
        <v>14.46</v>
      </c>
      <c r="F369" s="28">
        <v>2.802</v>
      </c>
      <c r="G369" s="28">
        <v>78.8</v>
      </c>
      <c r="H369" s="28">
        <v>3.1480000000000001</v>
      </c>
      <c r="I369" s="5">
        <v>9.1300000000000008</v>
      </c>
      <c r="J369" s="28">
        <v>16.850000000000001</v>
      </c>
      <c r="K369" s="28">
        <v>115.7</v>
      </c>
      <c r="L369" s="28">
        <v>2.2370000000000001</v>
      </c>
      <c r="M369" s="2">
        <f t="shared" si="17"/>
        <v>0</v>
      </c>
    </row>
    <row r="370" spans="1:13" ht="12" customHeight="1" x14ac:dyDescent="0.35">
      <c r="A370" s="10">
        <v>20</v>
      </c>
      <c r="B370" s="20">
        <v>9</v>
      </c>
      <c r="C370" s="20">
        <v>2020</v>
      </c>
      <c r="D370" s="28">
        <v>0</v>
      </c>
      <c r="E370" s="28">
        <v>16.64</v>
      </c>
      <c r="F370" s="28">
        <v>1.7150000000000001</v>
      </c>
      <c r="G370" s="28">
        <v>62.43</v>
      </c>
      <c r="H370" s="28">
        <v>3.367</v>
      </c>
      <c r="I370" s="5">
        <v>9.43</v>
      </c>
      <c r="J370" s="28">
        <v>19</v>
      </c>
      <c r="K370" s="28">
        <v>333.9</v>
      </c>
      <c r="L370" s="28">
        <v>3.0070000000000001</v>
      </c>
      <c r="M370" s="2">
        <f t="shared" si="17"/>
        <v>0</v>
      </c>
    </row>
    <row r="371" spans="1:13" ht="12" customHeight="1" x14ac:dyDescent="0.35">
      <c r="A371" s="10">
        <v>21</v>
      </c>
      <c r="B371" s="20">
        <v>9</v>
      </c>
      <c r="C371" s="20">
        <v>2020</v>
      </c>
      <c r="D371" s="28">
        <v>0</v>
      </c>
      <c r="E371" s="28">
        <v>18.78</v>
      </c>
      <c r="F371" s="28">
        <v>9.4499999999999993</v>
      </c>
      <c r="G371" s="28">
        <v>52.99</v>
      </c>
      <c r="H371" s="28">
        <v>7.44</v>
      </c>
      <c r="I371" s="5">
        <v>10.050000000000001</v>
      </c>
      <c r="J371" s="28">
        <v>19.510000000000002</v>
      </c>
      <c r="K371" s="28">
        <v>469.9</v>
      </c>
      <c r="L371" s="28">
        <v>3.5539999999999998</v>
      </c>
      <c r="M371" s="2">
        <f t="shared" si="17"/>
        <v>4.1150000000000002</v>
      </c>
    </row>
    <row r="372" spans="1:13" ht="12" customHeight="1" x14ac:dyDescent="0.35">
      <c r="A372" s="10">
        <v>22</v>
      </c>
      <c r="B372" s="20">
        <v>9</v>
      </c>
      <c r="C372" s="20">
        <v>2020</v>
      </c>
      <c r="D372" s="28">
        <v>0</v>
      </c>
      <c r="E372" s="28">
        <v>19.12</v>
      </c>
      <c r="F372" s="28">
        <v>12.1</v>
      </c>
      <c r="G372" s="28">
        <v>76.5</v>
      </c>
      <c r="H372" s="28">
        <v>9.4499999999999993</v>
      </c>
      <c r="I372" s="5">
        <v>10.56</v>
      </c>
      <c r="J372" s="28">
        <v>18.02</v>
      </c>
      <c r="K372" s="28">
        <v>415.9</v>
      </c>
      <c r="L372" s="28">
        <v>3.2850000000000001</v>
      </c>
      <c r="M372" s="2">
        <f t="shared" si="17"/>
        <v>5.6099999999999994</v>
      </c>
    </row>
    <row r="373" spans="1:13" ht="12" customHeight="1" x14ac:dyDescent="0.35">
      <c r="A373" s="10">
        <v>23</v>
      </c>
      <c r="B373" s="20">
        <v>9</v>
      </c>
      <c r="C373" s="20">
        <v>2020</v>
      </c>
      <c r="D373" s="28">
        <v>0</v>
      </c>
      <c r="E373" s="28">
        <v>20.13</v>
      </c>
      <c r="F373" s="28">
        <v>12.97</v>
      </c>
      <c r="G373" s="28">
        <v>65.86</v>
      </c>
      <c r="H373" s="28">
        <v>10.78</v>
      </c>
      <c r="I373" s="5">
        <v>11.38</v>
      </c>
      <c r="J373" s="28">
        <v>14.4</v>
      </c>
      <c r="K373" s="28">
        <v>257.10000000000002</v>
      </c>
      <c r="L373" s="28">
        <v>2.577</v>
      </c>
      <c r="M373" s="2">
        <f t="shared" si="17"/>
        <v>6.5500000000000007</v>
      </c>
    </row>
    <row r="374" spans="1:13" ht="12" customHeight="1" x14ac:dyDescent="0.35">
      <c r="A374" s="10">
        <v>24</v>
      </c>
      <c r="B374" s="20">
        <v>9</v>
      </c>
      <c r="C374" s="20">
        <v>2020</v>
      </c>
      <c r="D374" s="28">
        <v>0</v>
      </c>
      <c r="E374" s="28">
        <v>21.43</v>
      </c>
      <c r="F374" s="28">
        <v>12.64</v>
      </c>
      <c r="G374" s="28">
        <v>55.57</v>
      </c>
      <c r="H374" s="28">
        <v>10.27</v>
      </c>
      <c r="I374" s="5">
        <v>12</v>
      </c>
      <c r="J374" s="28">
        <v>17.809999999999999</v>
      </c>
      <c r="K374" s="28">
        <v>278.10000000000002</v>
      </c>
      <c r="L374" s="28">
        <v>2.9969999999999999</v>
      </c>
      <c r="M374" s="2">
        <f t="shared" si="17"/>
        <v>7.0350000000000001</v>
      </c>
    </row>
    <row r="375" spans="1:13" ht="12" customHeight="1" x14ac:dyDescent="0.35">
      <c r="A375" s="10">
        <v>25</v>
      </c>
      <c r="B375" s="20">
        <v>9</v>
      </c>
      <c r="C375" s="20">
        <v>2020</v>
      </c>
      <c r="D375" s="28">
        <v>0</v>
      </c>
      <c r="E375" s="28">
        <v>19.66</v>
      </c>
      <c r="F375" s="28">
        <v>7.8</v>
      </c>
      <c r="G375" s="28">
        <v>57.35</v>
      </c>
      <c r="H375" s="28">
        <v>7.08</v>
      </c>
      <c r="I375" s="5">
        <v>11.76</v>
      </c>
      <c r="J375" s="28">
        <v>18.55</v>
      </c>
      <c r="K375" s="28">
        <v>409.1</v>
      </c>
      <c r="L375" s="28">
        <v>3.7149999999999999</v>
      </c>
      <c r="M375" s="2">
        <f t="shared" si="17"/>
        <v>3.7300000000000004</v>
      </c>
    </row>
    <row r="376" spans="1:13" ht="12" customHeight="1" x14ac:dyDescent="0.35">
      <c r="A376" s="10">
        <v>26</v>
      </c>
      <c r="B376" s="20">
        <v>9</v>
      </c>
      <c r="C376" s="20">
        <v>2020</v>
      </c>
      <c r="D376" s="28">
        <v>17.399999999999999</v>
      </c>
      <c r="E376" s="28">
        <v>18.48</v>
      </c>
      <c r="F376" s="28">
        <v>8.6</v>
      </c>
      <c r="G376" s="28">
        <v>62.87</v>
      </c>
      <c r="H376" s="28">
        <v>7.54</v>
      </c>
      <c r="I376" s="5">
        <v>11.38</v>
      </c>
      <c r="J376" s="28">
        <v>20.010000000000002</v>
      </c>
      <c r="K376" s="28">
        <v>411</v>
      </c>
      <c r="L376" s="28">
        <v>3.6659999999999999</v>
      </c>
      <c r="M376" s="2">
        <f t="shared" si="17"/>
        <v>3.5399999999999991</v>
      </c>
    </row>
    <row r="377" spans="1:13" ht="12" customHeight="1" x14ac:dyDescent="0.35">
      <c r="A377" s="10">
        <v>27</v>
      </c>
      <c r="B377" s="20">
        <v>9</v>
      </c>
      <c r="C377" s="20">
        <v>2020</v>
      </c>
      <c r="D377" s="28">
        <v>0.2</v>
      </c>
      <c r="E377" s="28">
        <v>18.739999999999998</v>
      </c>
      <c r="F377" s="28">
        <v>12.48</v>
      </c>
      <c r="G377" s="28">
        <v>43.97</v>
      </c>
      <c r="H377" s="28">
        <v>12.08</v>
      </c>
      <c r="I377" s="5">
        <v>12.76</v>
      </c>
      <c r="J377" s="28">
        <v>17.8</v>
      </c>
      <c r="K377" s="28">
        <v>508.3</v>
      </c>
      <c r="L377" s="28">
        <v>3.4409999999999998</v>
      </c>
      <c r="M377" s="2">
        <f t="shared" si="17"/>
        <v>5.6099999999999994</v>
      </c>
    </row>
    <row r="378" spans="1:13" ht="12" customHeight="1" x14ac:dyDescent="0.35">
      <c r="A378" s="10">
        <v>28</v>
      </c>
      <c r="B378" s="20">
        <v>9</v>
      </c>
      <c r="C378" s="20">
        <v>2020</v>
      </c>
      <c r="D378" s="28">
        <v>3.4</v>
      </c>
      <c r="E378" s="28">
        <v>14.31</v>
      </c>
      <c r="F378" s="28">
        <v>7.76</v>
      </c>
      <c r="G378" s="28">
        <v>49.21</v>
      </c>
      <c r="H378" s="28">
        <v>5.8940000000000001</v>
      </c>
      <c r="I378" s="5">
        <v>11.05</v>
      </c>
      <c r="J378" s="28">
        <v>15.55</v>
      </c>
      <c r="K378" s="28">
        <v>460.3</v>
      </c>
      <c r="L378" s="28">
        <v>2.4380000000000002</v>
      </c>
      <c r="M378" s="2">
        <f t="shared" si="17"/>
        <v>1.0350000000000001</v>
      </c>
    </row>
    <row r="379" spans="1:13" ht="12" customHeight="1" x14ac:dyDescent="0.35">
      <c r="A379" s="10">
        <v>29</v>
      </c>
      <c r="B379" s="20">
        <v>9</v>
      </c>
      <c r="C379" s="20">
        <v>2020</v>
      </c>
      <c r="D379" s="28">
        <v>0</v>
      </c>
      <c r="E379" s="28">
        <v>12.45</v>
      </c>
      <c r="F379" s="28">
        <v>4.2510000000000003</v>
      </c>
      <c r="G379" s="28">
        <v>61.18</v>
      </c>
      <c r="H379" s="28">
        <v>3.274</v>
      </c>
      <c r="I379" s="5">
        <v>9.66</v>
      </c>
      <c r="J379" s="28">
        <v>15.04</v>
      </c>
      <c r="K379" s="28">
        <v>166.1</v>
      </c>
      <c r="L379" s="28">
        <v>2.0339999999999998</v>
      </c>
      <c r="M379" s="2">
        <f t="shared" si="17"/>
        <v>0</v>
      </c>
    </row>
    <row r="380" spans="1:13" ht="12" customHeight="1" x14ac:dyDescent="0.35">
      <c r="A380" s="10">
        <v>30</v>
      </c>
      <c r="B380" s="20">
        <v>9</v>
      </c>
      <c r="C380" s="20">
        <v>2020</v>
      </c>
      <c r="D380" s="28">
        <v>0</v>
      </c>
      <c r="E380" s="28">
        <v>12.67</v>
      </c>
      <c r="F380" s="28">
        <v>0.56299999999999994</v>
      </c>
      <c r="G380" s="28">
        <v>54.71</v>
      </c>
      <c r="H380" s="28">
        <v>1.2</v>
      </c>
      <c r="I380" s="5">
        <v>8.68</v>
      </c>
      <c r="J380" s="28">
        <v>21.22</v>
      </c>
      <c r="K380" s="28">
        <v>140.19999999999999</v>
      </c>
      <c r="L380" s="28">
        <v>2.7639999999999998</v>
      </c>
      <c r="M380" s="2">
        <f t="shared" si="17"/>
        <v>0</v>
      </c>
    </row>
    <row r="381" spans="1:13" ht="12" customHeight="1" x14ac:dyDescent="0.35">
      <c r="A381" s="10"/>
      <c r="B381" s="20"/>
      <c r="C381" s="20"/>
      <c r="D381" s="28"/>
      <c r="E381" s="28"/>
      <c r="F381" s="28"/>
      <c r="G381" s="28"/>
      <c r="H381" s="28"/>
      <c r="I381" s="28"/>
      <c r="J381" s="28"/>
      <c r="K381" s="28"/>
      <c r="L381" s="28"/>
      <c r="M381" s="29"/>
    </row>
    <row r="382" spans="1:13" ht="12" customHeight="1" x14ac:dyDescent="0.35">
      <c r="A382" s="11"/>
      <c r="B382" s="11"/>
      <c r="C382" s="11"/>
      <c r="D382" s="12"/>
      <c r="E382" s="12">
        <f t="shared" ref="E382:M382" si="18">AVERAGE(E351:E380)</f>
        <v>16.472333333333335</v>
      </c>
      <c r="F382" s="12">
        <f t="shared" si="18"/>
        <v>6.8380000000000001</v>
      </c>
      <c r="G382" s="12">
        <f t="shared" si="18"/>
        <v>62.724666666666657</v>
      </c>
      <c r="H382" s="13">
        <f t="shared" si="18"/>
        <v>6.1698333333333339</v>
      </c>
      <c r="I382" s="12">
        <f t="shared" si="18"/>
        <v>9.7733333333333352</v>
      </c>
      <c r="J382" s="12">
        <f t="shared" si="18"/>
        <v>14.839499999999997</v>
      </c>
      <c r="K382" s="12">
        <f t="shared" si="18"/>
        <v>333.98666666666668</v>
      </c>
      <c r="L382" s="12">
        <f t="shared" si="18"/>
        <v>2.5211666666666672</v>
      </c>
      <c r="M382" s="12">
        <f t="shared" si="18"/>
        <v>2.4378333333333333</v>
      </c>
    </row>
    <row r="383" spans="1:13" ht="12" customHeight="1" x14ac:dyDescent="0.35">
      <c r="A383" s="11" t="s">
        <v>29</v>
      </c>
      <c r="B383" s="11"/>
      <c r="C383" s="11"/>
      <c r="D383" s="12">
        <f>SUM(D351:D380)</f>
        <v>66.2</v>
      </c>
      <c r="E383" s="12"/>
      <c r="F383" s="12"/>
      <c r="G383" s="12"/>
      <c r="H383" s="13"/>
      <c r="I383" s="12"/>
      <c r="J383" s="12">
        <f>SUM(J351:J380)</f>
        <v>445.18499999999995</v>
      </c>
      <c r="K383" s="12">
        <f>SUM(K351:K380)</f>
        <v>10019.6</v>
      </c>
      <c r="L383" s="12">
        <f>SUM(L351:L380)</f>
        <v>75.635000000000019</v>
      </c>
      <c r="M383" s="12">
        <f>SUM(M351:M380)</f>
        <v>73.135000000000005</v>
      </c>
    </row>
    <row r="384" spans="1:13" ht="12" customHeight="1" x14ac:dyDescent="0.35">
      <c r="A384" s="11" t="s">
        <v>30</v>
      </c>
      <c r="B384" s="11"/>
      <c r="C384" s="11"/>
      <c r="D384" s="12"/>
      <c r="E384" s="12">
        <f>MAX(E351:E380)</f>
        <v>21.43</v>
      </c>
      <c r="F384" s="12">
        <f>MAX(F351:F380)</f>
        <v>13.03</v>
      </c>
      <c r="G384" s="12">
        <f>MAX(G351:G380)</f>
        <v>89</v>
      </c>
      <c r="H384" s="13"/>
      <c r="I384" s="12">
        <f>MAX(I351:I380)</f>
        <v>12.76</v>
      </c>
      <c r="J384" s="12">
        <f>MAX(J351:J380)</f>
        <v>21.22</v>
      </c>
      <c r="K384" s="12">
        <f>MAX(K351:K380)</f>
        <v>607.20000000000005</v>
      </c>
      <c r="L384" s="12">
        <f>MAX(L351:L380)</f>
        <v>3.9489999999999998</v>
      </c>
      <c r="M384" s="12">
        <f>MAX(M351:M380)</f>
        <v>7.0350000000000001</v>
      </c>
    </row>
    <row r="385" spans="1:13" ht="12" customHeight="1" x14ac:dyDescent="0.35">
      <c r="A385" s="11" t="s">
        <v>31</v>
      </c>
      <c r="B385" s="11"/>
      <c r="C385" s="11"/>
      <c r="D385" s="12"/>
      <c r="E385" s="12">
        <f t="shared" ref="E385:M385" si="19">MIN(E351:E380)</f>
        <v>9.94</v>
      </c>
      <c r="F385" s="12">
        <f t="shared" si="19"/>
        <v>0.13200000000000001</v>
      </c>
      <c r="G385" s="12">
        <f t="shared" si="19"/>
        <v>26.96</v>
      </c>
      <c r="H385" s="13">
        <f t="shared" si="19"/>
        <v>1.2</v>
      </c>
      <c r="I385" s="12">
        <f t="shared" si="19"/>
        <v>7.61</v>
      </c>
      <c r="J385" s="12">
        <f t="shared" si="19"/>
        <v>2.5710000000000002</v>
      </c>
      <c r="K385" s="12">
        <f t="shared" si="19"/>
        <v>115.7</v>
      </c>
      <c r="L385" s="12">
        <f t="shared" si="19"/>
        <v>0.43099999999999999</v>
      </c>
      <c r="M385" s="12">
        <f t="shared" si="19"/>
        <v>0</v>
      </c>
    </row>
    <row r="386" spans="1:13" ht="12" customHeight="1" x14ac:dyDescent="0.35">
      <c r="A386" s="11" t="s">
        <v>32</v>
      </c>
      <c r="B386" s="11"/>
      <c r="C386" s="11">
        <f>SUM(E382+F382)/2</f>
        <v>11.655166666666668</v>
      </c>
      <c r="D386" s="12"/>
      <c r="E386" s="12"/>
      <c r="F386" s="12"/>
      <c r="G386" s="12"/>
      <c r="H386" s="13"/>
      <c r="I386" s="12"/>
      <c r="J386" s="7"/>
      <c r="K386" s="12"/>
      <c r="L386" s="1"/>
      <c r="M386" s="1"/>
    </row>
    <row r="387" spans="1:13" ht="12" customHeight="1" x14ac:dyDescent="0.35"/>
    <row r="388" spans="1:13" ht="12" customHeight="1" x14ac:dyDescent="0.35">
      <c r="A388" s="30" t="s">
        <v>4</v>
      </c>
      <c r="B388" s="30"/>
      <c r="C388" s="30"/>
      <c r="D388" s="31"/>
      <c r="E388" s="31"/>
      <c r="F388" s="31"/>
      <c r="G388" s="31"/>
      <c r="H388" s="32"/>
      <c r="I388" s="31"/>
      <c r="J388" s="33"/>
      <c r="K388" s="31"/>
      <c r="L388" s="31"/>
      <c r="M388" s="1"/>
    </row>
    <row r="389" spans="1:13" ht="12" customHeight="1" x14ac:dyDescent="0.35">
      <c r="A389" s="30"/>
      <c r="B389" s="30"/>
      <c r="C389" s="30"/>
      <c r="D389" s="31"/>
      <c r="E389" s="31"/>
      <c r="F389" s="31"/>
      <c r="G389" s="31"/>
      <c r="H389" s="32"/>
      <c r="I389" s="31"/>
      <c r="J389" s="33"/>
      <c r="K389" s="31"/>
      <c r="L389" s="31"/>
      <c r="M389" s="1"/>
    </row>
    <row r="390" spans="1:13" ht="12" customHeight="1" x14ac:dyDescent="0.35">
      <c r="A390" s="30" t="s">
        <v>5</v>
      </c>
      <c r="B390" s="30" t="s">
        <v>6</v>
      </c>
      <c r="C390" s="30" t="s">
        <v>7</v>
      </c>
      <c r="D390" s="31" t="s">
        <v>8</v>
      </c>
      <c r="E390" s="31" t="s">
        <v>9</v>
      </c>
      <c r="F390" s="31" t="s">
        <v>10</v>
      </c>
      <c r="G390" s="31" t="s">
        <v>11</v>
      </c>
      <c r="H390" s="32" t="s">
        <v>12</v>
      </c>
      <c r="I390" s="30" t="s">
        <v>13</v>
      </c>
      <c r="J390" s="34" t="s">
        <v>14</v>
      </c>
      <c r="K390" s="31" t="s">
        <v>14</v>
      </c>
      <c r="L390" s="31" t="s">
        <v>14</v>
      </c>
      <c r="M390" s="35" t="s">
        <v>15</v>
      </c>
    </row>
    <row r="391" spans="1:13" ht="12" customHeight="1" x14ac:dyDescent="0.35">
      <c r="A391" s="30"/>
      <c r="B391" s="30"/>
      <c r="C391" s="30"/>
      <c r="D391" s="31"/>
      <c r="E391" s="31" t="s">
        <v>16</v>
      </c>
      <c r="F391" s="31" t="s">
        <v>16</v>
      </c>
      <c r="G391" s="31" t="s">
        <v>17</v>
      </c>
      <c r="H391" s="32" t="s">
        <v>16</v>
      </c>
      <c r="I391" s="30" t="s">
        <v>16</v>
      </c>
      <c r="J391" s="34" t="s">
        <v>18</v>
      </c>
      <c r="K391" s="31" t="s">
        <v>19</v>
      </c>
      <c r="L391" s="31" t="s">
        <v>20</v>
      </c>
      <c r="M391" s="35" t="s">
        <v>21</v>
      </c>
    </row>
    <row r="392" spans="1:13" ht="12" customHeight="1" x14ac:dyDescent="0.35">
      <c r="A392" s="30"/>
      <c r="B392" s="30"/>
      <c r="C392" s="30"/>
      <c r="D392" s="31" t="s">
        <v>22</v>
      </c>
      <c r="E392" s="31" t="s">
        <v>23</v>
      </c>
      <c r="F392" s="31" t="s">
        <v>23</v>
      </c>
      <c r="G392" s="31" t="s">
        <v>24</v>
      </c>
      <c r="H392" s="32" t="s">
        <v>23</v>
      </c>
      <c r="I392" s="30" t="s">
        <v>23</v>
      </c>
      <c r="J392" s="34" t="s">
        <v>25</v>
      </c>
      <c r="K392" s="31" t="s">
        <v>26</v>
      </c>
      <c r="L392" s="31" t="s">
        <v>22</v>
      </c>
      <c r="M392" s="35" t="s">
        <v>27</v>
      </c>
    </row>
    <row r="393" spans="1:13" ht="12" customHeight="1" x14ac:dyDescent="0.35">
      <c r="A393" s="42">
        <v>1</v>
      </c>
      <c r="B393" s="43">
        <v>10</v>
      </c>
      <c r="C393" s="43">
        <v>2020</v>
      </c>
      <c r="D393" s="44">
        <v>0</v>
      </c>
      <c r="E393" s="44">
        <v>15.95</v>
      </c>
      <c r="F393" s="44">
        <v>1.55</v>
      </c>
      <c r="G393" s="44">
        <v>54.24</v>
      </c>
      <c r="H393" s="44">
        <v>2.504</v>
      </c>
      <c r="I393" s="45">
        <v>8.89</v>
      </c>
      <c r="J393" s="44">
        <v>20.54</v>
      </c>
      <c r="K393" s="44">
        <v>352.4</v>
      </c>
      <c r="L393" s="44">
        <v>3.2730000000000001</v>
      </c>
      <c r="M393" s="46">
        <f t="shared" ref="M393:M423" si="20">IF((E393+F393)/2-10&lt;=0,0,(E393+F393)/2-10)</f>
        <v>0</v>
      </c>
    </row>
    <row r="394" spans="1:13" ht="12" customHeight="1" x14ac:dyDescent="0.35">
      <c r="A394" s="42">
        <v>2</v>
      </c>
      <c r="B394" s="43">
        <v>10</v>
      </c>
      <c r="C394" s="43">
        <v>2020</v>
      </c>
      <c r="D394" s="44">
        <v>0</v>
      </c>
      <c r="E394" s="44">
        <v>18.420000000000002</v>
      </c>
      <c r="F394" s="44">
        <v>8.49</v>
      </c>
      <c r="G394" s="44">
        <v>56.5</v>
      </c>
      <c r="H394" s="44">
        <v>6.9249999999999998</v>
      </c>
      <c r="I394" s="45">
        <v>10.02</v>
      </c>
      <c r="J394" s="44">
        <v>17.63</v>
      </c>
      <c r="K394" s="44">
        <v>443.2</v>
      </c>
      <c r="L394" s="44">
        <v>3.3109999999999999</v>
      </c>
      <c r="M394" s="46">
        <f t="shared" si="20"/>
        <v>3.4550000000000018</v>
      </c>
    </row>
    <row r="395" spans="1:13" ht="12" customHeight="1" x14ac:dyDescent="0.35">
      <c r="A395" s="43">
        <v>3</v>
      </c>
      <c r="B395" s="43">
        <v>10</v>
      </c>
      <c r="C395" s="43">
        <v>2020</v>
      </c>
      <c r="D395" s="45">
        <v>0</v>
      </c>
      <c r="E395" s="45">
        <v>21.11</v>
      </c>
      <c r="F395" s="44">
        <v>12.08</v>
      </c>
      <c r="G395" s="45">
        <v>41.75</v>
      </c>
      <c r="H395" s="44">
        <v>9.2200000000000006</v>
      </c>
      <c r="I395" s="45">
        <v>10.83</v>
      </c>
      <c r="J395" s="45">
        <v>16.86</v>
      </c>
      <c r="K395" s="45">
        <v>512.9</v>
      </c>
      <c r="L395" s="45">
        <v>4.1580000000000004</v>
      </c>
      <c r="M395" s="46">
        <f t="shared" si="20"/>
        <v>6.5949999999999989</v>
      </c>
    </row>
    <row r="396" spans="1:13" ht="12" customHeight="1" x14ac:dyDescent="0.35">
      <c r="A396" s="41">
        <v>4</v>
      </c>
      <c r="B396" s="41">
        <v>10</v>
      </c>
      <c r="C396" s="41">
        <v>2020</v>
      </c>
      <c r="D396" s="45">
        <v>0</v>
      </c>
      <c r="E396" s="45">
        <v>26.32</v>
      </c>
      <c r="F396" s="45">
        <v>15</v>
      </c>
      <c r="G396" s="45">
        <v>39.47</v>
      </c>
      <c r="H396" s="45">
        <v>12.67</v>
      </c>
      <c r="I396" s="45">
        <v>11.88</v>
      </c>
      <c r="J396" s="45">
        <v>17.52</v>
      </c>
      <c r="K396" s="45">
        <v>330.4</v>
      </c>
      <c r="L396" s="45">
        <v>4.5250000000000004</v>
      </c>
      <c r="M396" s="46">
        <f t="shared" si="20"/>
        <v>10.66</v>
      </c>
    </row>
    <row r="397" spans="1:13" ht="12" customHeight="1" x14ac:dyDescent="0.35">
      <c r="A397" s="41">
        <v>5</v>
      </c>
      <c r="B397" s="41">
        <v>10</v>
      </c>
      <c r="C397" s="41">
        <v>2020</v>
      </c>
      <c r="D397" s="45">
        <v>0</v>
      </c>
      <c r="E397" s="45">
        <v>27.83</v>
      </c>
      <c r="F397" s="45">
        <v>9.59</v>
      </c>
      <c r="G397" s="45">
        <v>36.950000000000003</v>
      </c>
      <c r="H397" s="45">
        <v>9.77</v>
      </c>
      <c r="I397" s="45">
        <v>12.44</v>
      </c>
      <c r="J397" s="45">
        <v>21.91</v>
      </c>
      <c r="K397" s="45">
        <v>530.1</v>
      </c>
      <c r="L397" s="45">
        <v>6.7949999999999999</v>
      </c>
      <c r="M397" s="46">
        <f t="shared" si="20"/>
        <v>8.7100000000000009</v>
      </c>
    </row>
    <row r="398" spans="1:13" ht="12" customHeight="1" x14ac:dyDescent="0.35">
      <c r="A398" s="41">
        <v>6</v>
      </c>
      <c r="B398" s="41">
        <v>10</v>
      </c>
      <c r="C398" s="41">
        <v>2020</v>
      </c>
      <c r="D398" s="45">
        <v>0</v>
      </c>
      <c r="E398" s="45">
        <v>22.15</v>
      </c>
      <c r="F398" s="45">
        <v>15.47</v>
      </c>
      <c r="G398" s="45">
        <v>71.8</v>
      </c>
      <c r="H398" s="45">
        <v>12.93</v>
      </c>
      <c r="I398" s="45">
        <v>12.86</v>
      </c>
      <c r="J398" s="45">
        <v>17.489999999999998</v>
      </c>
      <c r="K398" s="45">
        <v>273.89999999999998</v>
      </c>
      <c r="L398" s="45">
        <v>3.343</v>
      </c>
      <c r="M398" s="46">
        <f t="shared" si="20"/>
        <v>8.8099999999999987</v>
      </c>
    </row>
    <row r="399" spans="1:13" ht="12" customHeight="1" x14ac:dyDescent="0.35">
      <c r="A399" s="41">
        <v>7</v>
      </c>
      <c r="B399" s="41">
        <v>10</v>
      </c>
      <c r="C399" s="41">
        <v>2020</v>
      </c>
      <c r="D399" s="45">
        <v>0</v>
      </c>
      <c r="E399" s="45">
        <v>14.69</v>
      </c>
      <c r="F399" s="45">
        <v>8.51</v>
      </c>
      <c r="G399" s="45">
        <v>70.5</v>
      </c>
      <c r="H399" s="45">
        <v>10</v>
      </c>
      <c r="I399" s="45">
        <v>12.78</v>
      </c>
      <c r="J399" s="45">
        <v>19.329999999999998</v>
      </c>
      <c r="K399" s="45">
        <v>256.39999999999998</v>
      </c>
      <c r="L399" s="45">
        <v>2.54</v>
      </c>
      <c r="M399" s="46">
        <f t="shared" si="20"/>
        <v>1.5999999999999996</v>
      </c>
    </row>
    <row r="400" spans="1:13" ht="12" customHeight="1" x14ac:dyDescent="0.35">
      <c r="A400" s="41">
        <v>8</v>
      </c>
      <c r="B400" s="41">
        <v>10</v>
      </c>
      <c r="C400" s="41">
        <v>2020</v>
      </c>
      <c r="D400" s="45">
        <v>0</v>
      </c>
      <c r="E400" s="45">
        <v>11.11</v>
      </c>
      <c r="F400" s="45">
        <v>6.9720000000000004</v>
      </c>
      <c r="G400" s="45">
        <v>55.25</v>
      </c>
      <c r="H400" s="45">
        <v>8.31</v>
      </c>
      <c r="I400" s="45">
        <v>12.32</v>
      </c>
      <c r="J400" s="45">
        <v>12.1</v>
      </c>
      <c r="K400" s="45">
        <v>186.6</v>
      </c>
      <c r="L400" s="45">
        <v>1.732</v>
      </c>
      <c r="M400" s="46">
        <f t="shared" si="20"/>
        <v>0</v>
      </c>
    </row>
    <row r="401" spans="1:13" ht="12" customHeight="1" x14ac:dyDescent="0.35">
      <c r="A401" s="41">
        <v>9</v>
      </c>
      <c r="B401" s="41">
        <v>10</v>
      </c>
      <c r="C401" s="41">
        <v>2020</v>
      </c>
      <c r="D401" s="45">
        <v>0</v>
      </c>
      <c r="E401" s="45">
        <v>13.23</v>
      </c>
      <c r="F401" s="45">
        <v>3.1520000000000001</v>
      </c>
      <c r="G401" s="45">
        <v>72.400000000000006</v>
      </c>
      <c r="H401" s="45">
        <v>4.0350000000000001</v>
      </c>
      <c r="I401" s="45">
        <v>11.35</v>
      </c>
      <c r="J401" s="45">
        <v>16.61</v>
      </c>
      <c r="K401" s="45">
        <v>135.5</v>
      </c>
      <c r="L401" s="45">
        <v>2.3119999999999998</v>
      </c>
      <c r="M401" s="46">
        <f t="shared" si="20"/>
        <v>0</v>
      </c>
    </row>
    <row r="402" spans="1:13" ht="12" customHeight="1" x14ac:dyDescent="0.35">
      <c r="A402" s="41">
        <v>10</v>
      </c>
      <c r="B402" s="41">
        <v>10</v>
      </c>
      <c r="C402" s="41">
        <v>2020</v>
      </c>
      <c r="D402" s="45">
        <v>0.2</v>
      </c>
      <c r="E402" s="45">
        <v>15.89</v>
      </c>
      <c r="F402" s="45">
        <v>5.5449999999999999</v>
      </c>
      <c r="G402" s="45">
        <v>63.97</v>
      </c>
      <c r="H402" s="45">
        <v>6.3879999999999999</v>
      </c>
      <c r="I402" s="45">
        <v>11.64</v>
      </c>
      <c r="J402" s="45">
        <v>12.83</v>
      </c>
      <c r="K402" s="45">
        <v>258</v>
      </c>
      <c r="L402" s="45">
        <v>2.323</v>
      </c>
      <c r="M402" s="46">
        <f t="shared" si="20"/>
        <v>0.71750000000000114</v>
      </c>
    </row>
    <row r="403" spans="1:13" ht="12" customHeight="1" x14ac:dyDescent="0.35">
      <c r="A403" s="41">
        <v>11</v>
      </c>
      <c r="B403" s="41">
        <v>10</v>
      </c>
      <c r="C403" s="41">
        <v>2020</v>
      </c>
      <c r="D403" s="45">
        <v>2.8</v>
      </c>
      <c r="E403" s="45">
        <v>17.11</v>
      </c>
      <c r="F403" s="45">
        <v>11.59</v>
      </c>
      <c r="G403" s="45">
        <v>73.099999999999994</v>
      </c>
      <c r="H403" s="45">
        <v>10.24</v>
      </c>
      <c r="I403" s="45">
        <v>12.33</v>
      </c>
      <c r="J403" s="45">
        <v>11.97</v>
      </c>
      <c r="K403" s="45">
        <v>271.2</v>
      </c>
      <c r="L403" s="45">
        <v>1.853</v>
      </c>
      <c r="M403" s="46">
        <f t="shared" si="20"/>
        <v>4.3499999999999996</v>
      </c>
    </row>
    <row r="404" spans="1:13" ht="12" customHeight="1" x14ac:dyDescent="0.35">
      <c r="A404" s="41">
        <v>12</v>
      </c>
      <c r="B404" s="41">
        <v>10</v>
      </c>
      <c r="C404" s="41">
        <v>2020</v>
      </c>
      <c r="D404" s="45">
        <v>0</v>
      </c>
      <c r="E404" s="45">
        <v>21.48</v>
      </c>
      <c r="F404" s="45">
        <v>10.85</v>
      </c>
      <c r="G404" s="45">
        <v>83.5</v>
      </c>
      <c r="H404" s="45">
        <v>9.7100000000000009</v>
      </c>
      <c r="I404" s="45">
        <v>12.86</v>
      </c>
      <c r="J404" s="45">
        <v>18.72</v>
      </c>
      <c r="K404" s="45">
        <v>185.9</v>
      </c>
      <c r="L404" s="45">
        <v>2.9430000000000001</v>
      </c>
      <c r="M404" s="46">
        <f t="shared" si="20"/>
        <v>6.1649999999999991</v>
      </c>
    </row>
    <row r="405" spans="1:13" ht="12" customHeight="1" x14ac:dyDescent="0.35">
      <c r="A405" s="41">
        <v>13</v>
      </c>
      <c r="B405" s="41">
        <v>10</v>
      </c>
      <c r="C405" s="41">
        <v>2020</v>
      </c>
      <c r="D405" s="45">
        <v>0</v>
      </c>
      <c r="E405" s="45">
        <v>21.54</v>
      </c>
      <c r="F405" s="45">
        <v>8.6199999999999992</v>
      </c>
      <c r="G405" s="45">
        <v>73.2</v>
      </c>
      <c r="H405" s="45">
        <v>9.65</v>
      </c>
      <c r="I405" s="45">
        <v>13.24</v>
      </c>
      <c r="J405" s="45">
        <v>22.43</v>
      </c>
      <c r="K405" s="45">
        <v>397</v>
      </c>
      <c r="L405" s="45">
        <v>4.0049999999999999</v>
      </c>
      <c r="M405" s="46">
        <f t="shared" si="20"/>
        <v>5.0799999999999983</v>
      </c>
    </row>
    <row r="406" spans="1:13" ht="12" customHeight="1" x14ac:dyDescent="0.35">
      <c r="A406" s="41">
        <v>14</v>
      </c>
      <c r="B406" s="41">
        <v>10</v>
      </c>
      <c r="C406" s="41">
        <v>2020</v>
      </c>
      <c r="D406" s="45">
        <v>0</v>
      </c>
      <c r="E406" s="45">
        <v>12.27</v>
      </c>
      <c r="F406" s="45">
        <v>9.69</v>
      </c>
      <c r="G406" s="45">
        <v>63.21</v>
      </c>
      <c r="H406" s="45">
        <v>9.5500000000000007</v>
      </c>
      <c r="I406" s="45">
        <v>13.28</v>
      </c>
      <c r="J406" s="45">
        <v>7.02</v>
      </c>
      <c r="K406" s="45">
        <v>295.7</v>
      </c>
      <c r="L406" s="45">
        <v>1.266</v>
      </c>
      <c r="M406" s="46">
        <f t="shared" si="20"/>
        <v>0.98000000000000043</v>
      </c>
    </row>
    <row r="407" spans="1:13" ht="12" customHeight="1" x14ac:dyDescent="0.35">
      <c r="A407" s="41">
        <v>15</v>
      </c>
      <c r="B407" s="41">
        <v>10</v>
      </c>
      <c r="C407" s="41">
        <v>2020</v>
      </c>
      <c r="D407" s="45">
        <v>1.4</v>
      </c>
      <c r="E407" s="45">
        <v>10.87</v>
      </c>
      <c r="F407" s="45">
        <v>6.7210000000000001</v>
      </c>
      <c r="G407" s="45">
        <v>55.92</v>
      </c>
      <c r="H407" s="45">
        <v>6.9080000000000004</v>
      </c>
      <c r="I407" s="45">
        <v>11.55</v>
      </c>
      <c r="J407" s="45">
        <v>23.47</v>
      </c>
      <c r="K407" s="45">
        <v>287.39999999999998</v>
      </c>
      <c r="L407" s="45">
        <v>2.4830000000000001</v>
      </c>
      <c r="M407" s="46">
        <f t="shared" si="20"/>
        <v>0</v>
      </c>
    </row>
    <row r="408" spans="1:13" ht="12" customHeight="1" x14ac:dyDescent="0.35">
      <c r="A408" s="41">
        <v>16</v>
      </c>
      <c r="B408" s="41">
        <v>10</v>
      </c>
      <c r="C408" s="41">
        <v>2020</v>
      </c>
      <c r="D408" s="45">
        <v>0</v>
      </c>
      <c r="E408" s="45">
        <v>14.73</v>
      </c>
      <c r="F408" s="45">
        <v>1.9410000000000001</v>
      </c>
      <c r="G408" s="45">
        <v>76.099999999999994</v>
      </c>
      <c r="H408" s="45">
        <v>2.4900000000000002</v>
      </c>
      <c r="I408" s="45">
        <v>10.53</v>
      </c>
      <c r="J408" s="45">
        <v>22.65</v>
      </c>
      <c r="K408" s="45">
        <v>251.2</v>
      </c>
      <c r="L408" s="45">
        <v>3.3719999999999999</v>
      </c>
      <c r="M408" s="46">
        <f t="shared" si="20"/>
        <v>0</v>
      </c>
    </row>
    <row r="409" spans="1:13" ht="12" customHeight="1" x14ac:dyDescent="0.35">
      <c r="A409" s="41">
        <v>17</v>
      </c>
      <c r="B409" s="41">
        <v>10</v>
      </c>
      <c r="C409" s="41">
        <v>2020</v>
      </c>
      <c r="D409" s="45">
        <v>0.2</v>
      </c>
      <c r="E409" s="45">
        <v>16.07</v>
      </c>
      <c r="F409" s="45">
        <v>5.5190000000000001</v>
      </c>
      <c r="G409" s="45">
        <v>62.17</v>
      </c>
      <c r="H409" s="45">
        <v>7.09</v>
      </c>
      <c r="I409" s="45">
        <v>11.52</v>
      </c>
      <c r="J409" s="45">
        <v>12.99</v>
      </c>
      <c r="K409" s="45">
        <v>209.6</v>
      </c>
      <c r="L409" s="45">
        <v>1.907</v>
      </c>
      <c r="M409" s="46">
        <f t="shared" si="20"/>
        <v>0.79449999999999932</v>
      </c>
    </row>
    <row r="410" spans="1:13" ht="12" customHeight="1" x14ac:dyDescent="0.35">
      <c r="A410" s="41">
        <v>18</v>
      </c>
      <c r="B410" s="41">
        <v>10</v>
      </c>
      <c r="C410" s="41">
        <v>2020</v>
      </c>
      <c r="D410" s="45">
        <v>0</v>
      </c>
      <c r="E410" s="45">
        <v>18.64</v>
      </c>
      <c r="F410" s="45">
        <v>6.5449999999999999</v>
      </c>
      <c r="G410" s="45">
        <v>69.34</v>
      </c>
      <c r="H410" s="45">
        <v>6.49</v>
      </c>
      <c r="I410" s="45">
        <v>11.69</v>
      </c>
      <c r="J410" s="45">
        <v>21.76</v>
      </c>
      <c r="K410" s="45">
        <v>320.39999999999998</v>
      </c>
      <c r="L410" s="45">
        <v>3.4350000000000001</v>
      </c>
      <c r="M410" s="46">
        <f t="shared" si="20"/>
        <v>2.5925000000000011</v>
      </c>
    </row>
    <row r="411" spans="1:13" ht="12" customHeight="1" x14ac:dyDescent="0.35">
      <c r="A411" s="41">
        <v>19</v>
      </c>
      <c r="B411" s="41">
        <v>10</v>
      </c>
      <c r="C411" s="41">
        <v>2020</v>
      </c>
      <c r="D411" s="45">
        <v>0</v>
      </c>
      <c r="E411" s="45">
        <v>20.81</v>
      </c>
      <c r="F411" s="45">
        <v>11.58</v>
      </c>
      <c r="G411" s="45">
        <v>79.400000000000006</v>
      </c>
      <c r="H411" s="45">
        <v>11.2</v>
      </c>
      <c r="I411" s="45">
        <v>12.98</v>
      </c>
      <c r="J411" s="45">
        <v>19.39</v>
      </c>
      <c r="K411" s="45">
        <v>252.1</v>
      </c>
      <c r="L411" s="45">
        <v>3.2330000000000001</v>
      </c>
      <c r="M411" s="46">
        <f t="shared" si="20"/>
        <v>6.1950000000000003</v>
      </c>
    </row>
    <row r="412" spans="1:13" ht="12" customHeight="1" x14ac:dyDescent="0.35">
      <c r="A412" s="41">
        <v>20</v>
      </c>
      <c r="B412" s="41">
        <v>10</v>
      </c>
      <c r="C412" s="41">
        <v>2020</v>
      </c>
      <c r="D412" s="45">
        <v>0</v>
      </c>
      <c r="E412" s="45">
        <v>16.41</v>
      </c>
      <c r="F412" s="45">
        <v>6.2140000000000004</v>
      </c>
      <c r="G412" s="45">
        <v>73.5</v>
      </c>
      <c r="H412" s="45">
        <v>7.72</v>
      </c>
      <c r="I412" s="45">
        <v>13.02</v>
      </c>
      <c r="J412" s="45">
        <v>15.93</v>
      </c>
      <c r="K412" s="45">
        <v>146.4</v>
      </c>
      <c r="L412" s="45">
        <v>2.1989999999999998</v>
      </c>
      <c r="M412" s="46">
        <f t="shared" si="20"/>
        <v>1.3120000000000012</v>
      </c>
    </row>
    <row r="413" spans="1:13" ht="12" customHeight="1" x14ac:dyDescent="0.35">
      <c r="A413" s="41">
        <v>21</v>
      </c>
      <c r="B413" s="41">
        <v>10</v>
      </c>
      <c r="C413" s="41">
        <v>2020</v>
      </c>
      <c r="D413" s="45">
        <v>0</v>
      </c>
      <c r="E413" s="45">
        <v>21.14</v>
      </c>
      <c r="F413" s="45">
        <v>7.68</v>
      </c>
      <c r="G413" s="45">
        <v>72.5</v>
      </c>
      <c r="H413" s="45">
        <v>9.2100000000000009</v>
      </c>
      <c r="I413" s="45">
        <v>13.27</v>
      </c>
      <c r="J413" s="45">
        <v>25.64</v>
      </c>
      <c r="K413" s="45">
        <v>202.8</v>
      </c>
      <c r="L413" s="45">
        <v>4.0659999999999998</v>
      </c>
      <c r="M413" s="46">
        <f t="shared" si="20"/>
        <v>4.41</v>
      </c>
    </row>
    <row r="414" spans="1:13" ht="12" customHeight="1" x14ac:dyDescent="0.35">
      <c r="A414" s="41">
        <v>22</v>
      </c>
      <c r="B414" s="41">
        <v>10</v>
      </c>
      <c r="C414" s="41">
        <v>2020</v>
      </c>
      <c r="D414" s="45">
        <v>0</v>
      </c>
      <c r="E414" s="45">
        <v>18.13</v>
      </c>
      <c r="F414" s="45">
        <v>4.4710000000000001</v>
      </c>
      <c r="G414" s="45">
        <v>75.099999999999994</v>
      </c>
      <c r="H414" s="45">
        <v>5.6920000000000002</v>
      </c>
      <c r="I414" s="45">
        <v>12.96</v>
      </c>
      <c r="J414" s="45">
        <v>25.17</v>
      </c>
      <c r="K414" s="45">
        <v>128.80000000000001</v>
      </c>
      <c r="L414" s="45">
        <v>3.33</v>
      </c>
      <c r="M414" s="46">
        <f t="shared" si="20"/>
        <v>1.3004999999999995</v>
      </c>
    </row>
    <row r="415" spans="1:13" ht="12" customHeight="1" x14ac:dyDescent="0.35">
      <c r="A415" s="41">
        <v>23</v>
      </c>
      <c r="B415" s="41">
        <v>10</v>
      </c>
      <c r="C415" s="41">
        <v>2020</v>
      </c>
      <c r="D415" s="45">
        <v>0</v>
      </c>
      <c r="E415" s="45">
        <v>22.14</v>
      </c>
      <c r="F415" s="45">
        <v>3.8279999999999998</v>
      </c>
      <c r="G415" s="45">
        <v>31.81</v>
      </c>
      <c r="H415" s="45">
        <v>5.0880000000000001</v>
      </c>
      <c r="I415" s="45">
        <v>12.84</v>
      </c>
      <c r="J415" s="45">
        <v>24.41</v>
      </c>
      <c r="K415" s="45">
        <v>232.6</v>
      </c>
      <c r="L415" s="45">
        <v>4.5259999999999998</v>
      </c>
      <c r="M415" s="46">
        <f t="shared" si="20"/>
        <v>2.984</v>
      </c>
    </row>
    <row r="416" spans="1:13" ht="12" customHeight="1" x14ac:dyDescent="0.35">
      <c r="A416" s="41">
        <v>24</v>
      </c>
      <c r="B416" s="41">
        <v>10</v>
      </c>
      <c r="C416" s="41">
        <v>2020</v>
      </c>
      <c r="D416" s="45">
        <v>0</v>
      </c>
      <c r="E416" s="45">
        <v>25.21</v>
      </c>
      <c r="F416" s="45">
        <v>12.06</v>
      </c>
      <c r="G416" s="45">
        <v>57.99</v>
      </c>
      <c r="H416" s="45">
        <v>9.56</v>
      </c>
      <c r="I416" s="45">
        <v>13.78</v>
      </c>
      <c r="J416" s="45">
        <v>26.11</v>
      </c>
      <c r="K416" s="45">
        <v>396.3</v>
      </c>
      <c r="L416" s="45">
        <v>5.7350000000000003</v>
      </c>
      <c r="M416" s="46">
        <f t="shared" si="20"/>
        <v>8.6350000000000016</v>
      </c>
    </row>
    <row r="417" spans="1:13" ht="12" customHeight="1" x14ac:dyDescent="0.35">
      <c r="A417" s="41">
        <v>25</v>
      </c>
      <c r="B417" s="41">
        <v>10</v>
      </c>
      <c r="C417" s="41">
        <v>2020</v>
      </c>
      <c r="D417" s="45">
        <v>0</v>
      </c>
      <c r="E417" s="45">
        <v>24.15</v>
      </c>
      <c r="F417" s="45">
        <v>15.42</v>
      </c>
      <c r="G417" s="45">
        <v>62</v>
      </c>
      <c r="H417" s="45">
        <v>13.33</v>
      </c>
      <c r="I417" s="45">
        <v>15.31</v>
      </c>
      <c r="J417" s="45">
        <v>23.01</v>
      </c>
      <c r="K417" s="45">
        <v>435.2</v>
      </c>
      <c r="L417" s="45">
        <v>4.5789999999999997</v>
      </c>
      <c r="M417" s="46">
        <f t="shared" si="20"/>
        <v>9.7850000000000001</v>
      </c>
    </row>
    <row r="418" spans="1:13" ht="12" customHeight="1" x14ac:dyDescent="0.35">
      <c r="A418" s="41">
        <v>26</v>
      </c>
      <c r="B418" s="41">
        <v>10</v>
      </c>
      <c r="C418" s="41">
        <v>2020</v>
      </c>
      <c r="D418" s="45">
        <v>15.2</v>
      </c>
      <c r="E418" s="45">
        <v>24.12</v>
      </c>
      <c r="F418" s="45">
        <v>16.829999999999998</v>
      </c>
      <c r="G418" s="45">
        <v>93.8</v>
      </c>
      <c r="H418" s="45">
        <v>15.04</v>
      </c>
      <c r="I418" s="45">
        <v>16.04</v>
      </c>
      <c r="J418" s="45">
        <v>16.22</v>
      </c>
      <c r="K418" s="45">
        <v>236.5</v>
      </c>
      <c r="L418" s="45">
        <v>2.875</v>
      </c>
      <c r="M418" s="46">
        <f t="shared" si="20"/>
        <v>10.475000000000001</v>
      </c>
    </row>
    <row r="419" spans="1:13" ht="12" customHeight="1" x14ac:dyDescent="0.35">
      <c r="A419" s="41">
        <v>27</v>
      </c>
      <c r="B419" s="41">
        <v>10</v>
      </c>
      <c r="C419" s="41">
        <v>2020</v>
      </c>
      <c r="D419" s="45">
        <v>4.2</v>
      </c>
      <c r="E419" s="45">
        <v>11.78</v>
      </c>
      <c r="F419" s="45">
        <v>9.42</v>
      </c>
      <c r="G419" s="45">
        <v>70.900000000000006</v>
      </c>
      <c r="H419" s="45">
        <v>11.57</v>
      </c>
      <c r="I419" s="45">
        <v>15.19</v>
      </c>
      <c r="J419" s="45">
        <v>8.2200000000000006</v>
      </c>
      <c r="K419" s="45">
        <v>244.1</v>
      </c>
      <c r="L419" s="45">
        <v>0.97799999999999998</v>
      </c>
      <c r="M419" s="46">
        <f t="shared" si="20"/>
        <v>0.59999999999999964</v>
      </c>
    </row>
    <row r="420" spans="1:13" ht="12" customHeight="1" x14ac:dyDescent="0.35">
      <c r="A420" s="41">
        <v>28</v>
      </c>
      <c r="B420" s="41">
        <v>10</v>
      </c>
      <c r="C420" s="41">
        <v>2020</v>
      </c>
      <c r="D420" s="45">
        <v>0</v>
      </c>
      <c r="E420" s="45">
        <v>15.36</v>
      </c>
      <c r="F420" s="45">
        <v>8.34</v>
      </c>
      <c r="G420" s="45">
        <v>74.3</v>
      </c>
      <c r="H420" s="45">
        <v>9.42</v>
      </c>
      <c r="I420" s="45">
        <v>13.46</v>
      </c>
      <c r="J420" s="45">
        <v>17.059999999999999</v>
      </c>
      <c r="K420" s="45">
        <v>84.3</v>
      </c>
      <c r="L420" s="45">
        <v>2.2789999999999999</v>
      </c>
      <c r="M420" s="46">
        <f t="shared" si="20"/>
        <v>1.8499999999999996</v>
      </c>
    </row>
    <row r="421" spans="1:13" ht="12" customHeight="1" x14ac:dyDescent="0.35">
      <c r="A421" s="41">
        <v>29</v>
      </c>
      <c r="B421" s="41">
        <v>10</v>
      </c>
      <c r="C421" s="41">
        <v>2020</v>
      </c>
      <c r="D421" s="45">
        <v>2.4</v>
      </c>
      <c r="E421" s="45">
        <v>18.93</v>
      </c>
      <c r="F421" s="45">
        <v>9.8000000000000007</v>
      </c>
      <c r="G421" s="45">
        <v>64.27</v>
      </c>
      <c r="H421" s="45">
        <v>11.54</v>
      </c>
      <c r="I421" s="45">
        <v>14.21</v>
      </c>
      <c r="J421" s="45">
        <v>13.63</v>
      </c>
      <c r="K421" s="45">
        <v>146.69999999999999</v>
      </c>
      <c r="L421" s="45">
        <v>2.0630000000000002</v>
      </c>
      <c r="M421" s="46">
        <f t="shared" si="20"/>
        <v>4.3650000000000002</v>
      </c>
    </row>
    <row r="422" spans="1:13" ht="12" customHeight="1" x14ac:dyDescent="0.35">
      <c r="A422" s="41">
        <v>30</v>
      </c>
      <c r="B422" s="41">
        <v>10</v>
      </c>
      <c r="C422" s="41">
        <v>2020</v>
      </c>
      <c r="D422" s="45">
        <v>1.2</v>
      </c>
      <c r="E422" s="45">
        <v>23.52</v>
      </c>
      <c r="F422" s="45">
        <v>11.75</v>
      </c>
      <c r="G422" s="45">
        <v>76.7</v>
      </c>
      <c r="H422" s="45">
        <v>12.36</v>
      </c>
      <c r="I422" s="45">
        <v>14.84</v>
      </c>
      <c r="J422" s="45">
        <v>23.03</v>
      </c>
      <c r="K422" s="45">
        <v>325.8</v>
      </c>
      <c r="L422" s="45">
        <v>4.3</v>
      </c>
      <c r="M422" s="46">
        <f t="shared" si="20"/>
        <v>7.634999999999998</v>
      </c>
    </row>
    <row r="423" spans="1:13" ht="12" customHeight="1" x14ac:dyDescent="0.35">
      <c r="A423" s="41">
        <v>31</v>
      </c>
      <c r="B423" s="41">
        <v>10</v>
      </c>
      <c r="C423" s="41">
        <v>2020</v>
      </c>
      <c r="D423" s="45">
        <v>0.2</v>
      </c>
      <c r="E423" s="45">
        <v>22.76</v>
      </c>
      <c r="F423" s="45">
        <v>15.55</v>
      </c>
      <c r="G423" s="45">
        <v>66.400000000000006</v>
      </c>
      <c r="H423" s="45">
        <v>14.67</v>
      </c>
      <c r="I423" s="45">
        <v>16.100000000000001</v>
      </c>
      <c r="J423" s="45">
        <v>21.56</v>
      </c>
      <c r="K423" s="45">
        <v>243.7</v>
      </c>
      <c r="L423" s="45">
        <v>3.4569999999999999</v>
      </c>
      <c r="M423" s="46">
        <f t="shared" si="20"/>
        <v>9.1550000000000011</v>
      </c>
    </row>
    <row r="424" spans="1:13" ht="12" customHeight="1" x14ac:dyDescent="0.35">
      <c r="A424" s="41"/>
      <c r="B424" s="41"/>
      <c r="C424" s="41"/>
      <c r="D424" s="45"/>
      <c r="E424" s="45"/>
      <c r="F424" s="45"/>
      <c r="G424" s="45"/>
      <c r="H424" s="45"/>
      <c r="I424" s="45"/>
      <c r="J424" s="45"/>
      <c r="K424" s="45"/>
      <c r="L424" s="45"/>
      <c r="M424" s="47"/>
    </row>
    <row r="425" spans="1:13" ht="12" customHeight="1" x14ac:dyDescent="0.35">
      <c r="A425" s="36" t="s">
        <v>28</v>
      </c>
      <c r="B425" s="36"/>
      <c r="C425" s="36"/>
      <c r="D425" s="37"/>
      <c r="E425" s="37">
        <f>AVERAGE(E393:E423)</f>
        <v>18.834516129032252</v>
      </c>
      <c r="F425" s="37">
        <f t="shared" ref="F425:M425" si="21">AVERAGE(F393:F423)</f>
        <v>9.0573548387096778</v>
      </c>
      <c r="G425" s="37">
        <f t="shared" si="21"/>
        <v>65.098064516129043</v>
      </c>
      <c r="H425" s="38">
        <f t="shared" si="21"/>
        <v>9.0735483870967748</v>
      </c>
      <c r="I425" s="37">
        <f t="shared" si="21"/>
        <v>12.774516129032255</v>
      </c>
      <c r="J425" s="37">
        <f t="shared" si="21"/>
        <v>18.490645161290317</v>
      </c>
      <c r="K425" s="37">
        <f t="shared" si="21"/>
        <v>276.55161290322582</v>
      </c>
      <c r="L425" s="37">
        <f t="shared" si="21"/>
        <v>3.1998709677419339</v>
      </c>
      <c r="M425" s="37">
        <f t="shared" si="21"/>
        <v>4.1680967741935477</v>
      </c>
    </row>
    <row r="426" spans="1:13" ht="12" customHeight="1" x14ac:dyDescent="0.35">
      <c r="A426" s="36" t="s">
        <v>29</v>
      </c>
      <c r="B426" s="36"/>
      <c r="C426" s="36"/>
      <c r="D426" s="37">
        <f>SUM(D393:D423)</f>
        <v>27.799999999999997</v>
      </c>
      <c r="E426" s="37"/>
      <c r="F426" s="37"/>
      <c r="G426" s="37"/>
      <c r="H426" s="38"/>
      <c r="I426" s="37"/>
      <c r="J426" s="38">
        <f>SUM(J393:J423)</f>
        <v>573.20999999999981</v>
      </c>
      <c r="K426" s="38">
        <f>SUM(K393:K423)</f>
        <v>8573.1</v>
      </c>
      <c r="L426" s="38">
        <f>SUM(L393:L423)</f>
        <v>99.195999999999955</v>
      </c>
      <c r="M426" s="37">
        <f>SUM(M393:M423)</f>
        <v>129.21099999999998</v>
      </c>
    </row>
    <row r="427" spans="1:13" ht="12" customHeight="1" x14ac:dyDescent="0.35">
      <c r="A427" s="36" t="s">
        <v>30</v>
      </c>
      <c r="B427" s="36"/>
      <c r="C427" s="36"/>
      <c r="D427" s="37"/>
      <c r="E427" s="37">
        <f>MAX(E393:E423)</f>
        <v>27.83</v>
      </c>
      <c r="F427" s="37">
        <f>MAX(F393:F423)</f>
        <v>16.829999999999998</v>
      </c>
      <c r="G427" s="37">
        <f>MAX(G393:G423)</f>
        <v>93.8</v>
      </c>
      <c r="H427" s="38"/>
      <c r="I427" s="37">
        <f>MAX(I393:I423)</f>
        <v>16.100000000000001</v>
      </c>
      <c r="J427" s="37">
        <f>MAX(J393:J423)</f>
        <v>26.11</v>
      </c>
      <c r="K427" s="37">
        <f>MAX(K393:K423)</f>
        <v>530.1</v>
      </c>
      <c r="L427" s="37">
        <f>MAX(L393:L423)</f>
        <v>6.7949999999999999</v>
      </c>
      <c r="M427" s="37">
        <f>MAX(M393:M423)</f>
        <v>10.66</v>
      </c>
    </row>
    <row r="428" spans="1:13" ht="12" customHeight="1" x14ac:dyDescent="0.35">
      <c r="A428" s="36" t="s">
        <v>31</v>
      </c>
      <c r="B428" s="36"/>
      <c r="C428" s="36"/>
      <c r="D428" s="37"/>
      <c r="E428" s="37">
        <f>MIN(E393:E423)</f>
        <v>10.87</v>
      </c>
      <c r="F428" s="37">
        <f>MIN(F393:F423)</f>
        <v>1.55</v>
      </c>
      <c r="G428" s="37">
        <f>MIN(G393:G423)</f>
        <v>31.81</v>
      </c>
      <c r="H428" s="38">
        <f>MIN(H394:H423)</f>
        <v>2.4900000000000002</v>
      </c>
      <c r="I428" s="37">
        <f>MIN(I393:I423)</f>
        <v>8.89</v>
      </c>
      <c r="J428" s="37">
        <f>MIN(J393:J423)</f>
        <v>7.02</v>
      </c>
      <c r="K428" s="37">
        <f>MIN(K393:K423)</f>
        <v>84.3</v>
      </c>
      <c r="L428" s="37">
        <f>MIN(L393:L423)</f>
        <v>0.97799999999999998</v>
      </c>
      <c r="M428" s="37">
        <f>MIN(M393:M423)</f>
        <v>0</v>
      </c>
    </row>
    <row r="429" spans="1:13" ht="12" customHeight="1" x14ac:dyDescent="0.35">
      <c r="A429" s="36" t="s">
        <v>32</v>
      </c>
      <c r="B429" s="36"/>
      <c r="C429" s="36">
        <f>SUM(E425+F425)/2</f>
        <v>13.945935483870965</v>
      </c>
      <c r="D429" s="37"/>
      <c r="E429" s="37"/>
      <c r="F429" s="37"/>
      <c r="G429" s="37"/>
      <c r="H429" s="38"/>
      <c r="I429" s="45"/>
      <c r="J429" s="39"/>
      <c r="K429" s="37"/>
      <c r="L429" s="40"/>
      <c r="M429" s="41"/>
    </row>
    <row r="430" spans="1:13" ht="12" customHeight="1" x14ac:dyDescent="0.35"/>
    <row r="431" spans="1:13" ht="12" customHeight="1" x14ac:dyDescent="0.35">
      <c r="A431" s="41" t="s">
        <v>4</v>
      </c>
      <c r="B431" s="41"/>
      <c r="C431" s="41"/>
      <c r="D431" s="45"/>
      <c r="E431" s="45"/>
      <c r="F431" s="45"/>
      <c r="G431" s="45"/>
      <c r="H431" s="48"/>
      <c r="I431" s="45"/>
      <c r="J431" s="33"/>
      <c r="K431" s="45"/>
      <c r="L431" s="45"/>
      <c r="M431" s="2"/>
    </row>
    <row r="432" spans="1:13" ht="12" customHeight="1" x14ac:dyDescent="0.35">
      <c r="A432" s="41"/>
      <c r="B432" s="41"/>
      <c r="C432" s="41"/>
      <c r="D432" s="45"/>
      <c r="E432" s="45"/>
      <c r="F432" s="45"/>
      <c r="G432" s="45"/>
      <c r="H432" s="48"/>
      <c r="I432" s="45"/>
      <c r="J432" s="33"/>
      <c r="K432" s="45"/>
      <c r="L432" s="45"/>
      <c r="M432" s="2"/>
    </row>
    <row r="433" spans="1:13" ht="12" customHeight="1" x14ac:dyDescent="0.35">
      <c r="A433" s="41" t="s">
        <v>5</v>
      </c>
      <c r="B433" s="41" t="s">
        <v>6</v>
      </c>
      <c r="C433" s="41" t="s">
        <v>7</v>
      </c>
      <c r="D433" s="45" t="s">
        <v>8</v>
      </c>
      <c r="E433" s="45" t="s">
        <v>9</v>
      </c>
      <c r="F433" s="45" t="s">
        <v>10</v>
      </c>
      <c r="G433" s="45" t="s">
        <v>11</v>
      </c>
      <c r="H433" s="48" t="s">
        <v>12</v>
      </c>
      <c r="I433" s="41" t="s">
        <v>13</v>
      </c>
      <c r="J433" s="49" t="s">
        <v>14</v>
      </c>
      <c r="K433" s="45" t="s">
        <v>14</v>
      </c>
      <c r="L433" s="45" t="s">
        <v>14</v>
      </c>
      <c r="M433" s="50" t="s">
        <v>15</v>
      </c>
    </row>
    <row r="434" spans="1:13" ht="12" customHeight="1" x14ac:dyDescent="0.35">
      <c r="A434" s="41"/>
      <c r="B434" s="41"/>
      <c r="C434" s="41"/>
      <c r="D434" s="45"/>
      <c r="E434" s="45" t="s">
        <v>16</v>
      </c>
      <c r="F434" s="45" t="s">
        <v>16</v>
      </c>
      <c r="G434" s="45" t="s">
        <v>17</v>
      </c>
      <c r="H434" s="48" t="s">
        <v>16</v>
      </c>
      <c r="I434" s="41" t="s">
        <v>16</v>
      </c>
      <c r="J434" s="49" t="s">
        <v>18</v>
      </c>
      <c r="K434" s="45" t="s">
        <v>19</v>
      </c>
      <c r="L434" s="45" t="s">
        <v>20</v>
      </c>
      <c r="M434" s="50" t="s">
        <v>21</v>
      </c>
    </row>
    <row r="435" spans="1:13" ht="12" customHeight="1" x14ac:dyDescent="0.35">
      <c r="A435" s="41"/>
      <c r="B435" s="41"/>
      <c r="C435" s="41"/>
      <c r="D435" s="45" t="s">
        <v>22</v>
      </c>
      <c r="E435" s="45" t="s">
        <v>23</v>
      </c>
      <c r="F435" s="45" t="s">
        <v>23</v>
      </c>
      <c r="G435" s="45" t="s">
        <v>24</v>
      </c>
      <c r="H435" s="48" t="s">
        <v>23</v>
      </c>
      <c r="I435" s="41" t="s">
        <v>23</v>
      </c>
      <c r="J435" s="49" t="s">
        <v>25</v>
      </c>
      <c r="K435" s="45" t="s">
        <v>26</v>
      </c>
      <c r="L435" s="45" t="s">
        <v>22</v>
      </c>
      <c r="M435" s="50" t="s">
        <v>27</v>
      </c>
    </row>
    <row r="436" spans="1:13" ht="12" customHeight="1" x14ac:dyDescent="0.35">
      <c r="A436" s="41">
        <v>1</v>
      </c>
      <c r="B436" s="41">
        <v>11</v>
      </c>
      <c r="C436" s="41">
        <v>2020</v>
      </c>
      <c r="D436" s="45">
        <v>0</v>
      </c>
      <c r="E436" s="45">
        <v>21.11</v>
      </c>
      <c r="F436" s="45">
        <v>6.7119999999999997</v>
      </c>
      <c r="G436" s="45">
        <v>74.8</v>
      </c>
      <c r="H436" s="45">
        <v>9.89</v>
      </c>
      <c r="I436" s="45">
        <v>15.66</v>
      </c>
      <c r="J436" s="45">
        <v>25.61</v>
      </c>
      <c r="K436" s="45">
        <v>116.5</v>
      </c>
      <c r="L436" s="45">
        <v>4.0460000000000003</v>
      </c>
      <c r="M436" s="46">
        <f t="shared" ref="M436:M465" si="22">IF((E436+F436)/2-10&lt;=0,0,(E436+F436)/2-10)</f>
        <v>3.9109999999999996</v>
      </c>
    </row>
    <row r="437" spans="1:13" ht="12" customHeight="1" x14ac:dyDescent="0.35">
      <c r="A437" s="41">
        <v>2</v>
      </c>
      <c r="B437" s="41">
        <v>11</v>
      </c>
      <c r="C437" s="41">
        <v>2020</v>
      </c>
      <c r="D437" s="45">
        <v>13.8</v>
      </c>
      <c r="E437" s="45">
        <v>15.67</v>
      </c>
      <c r="F437" s="45">
        <v>10.85</v>
      </c>
      <c r="G437" s="45">
        <v>93.6</v>
      </c>
      <c r="H437" s="45">
        <v>11.99</v>
      </c>
      <c r="I437" s="45">
        <v>15.94</v>
      </c>
      <c r="J437" s="45">
        <v>6.0170000000000003</v>
      </c>
      <c r="K437" s="45">
        <v>144.9</v>
      </c>
      <c r="L437" s="45">
        <v>0.88900000000000001</v>
      </c>
      <c r="M437" s="46">
        <f t="shared" si="22"/>
        <v>3.26</v>
      </c>
    </row>
    <row r="438" spans="1:13" ht="12" customHeight="1" x14ac:dyDescent="0.35">
      <c r="A438" s="41">
        <v>3</v>
      </c>
      <c r="B438" s="41">
        <v>11</v>
      </c>
      <c r="C438" s="41">
        <v>2020</v>
      </c>
      <c r="D438" s="45">
        <v>7.8</v>
      </c>
      <c r="E438" s="45">
        <v>18.75</v>
      </c>
      <c r="F438" s="45">
        <v>8.86</v>
      </c>
      <c r="G438" s="45">
        <v>81.400000000000006</v>
      </c>
      <c r="H438" s="45">
        <v>10.49</v>
      </c>
      <c r="I438" s="45">
        <v>14.39</v>
      </c>
      <c r="J438" s="45">
        <v>7.94</v>
      </c>
      <c r="K438" s="45">
        <v>111.8</v>
      </c>
      <c r="L438" s="45">
        <v>1.1659999999999999</v>
      </c>
      <c r="M438" s="46">
        <f t="shared" si="22"/>
        <v>3.8049999999999997</v>
      </c>
    </row>
    <row r="439" spans="1:13" ht="12" customHeight="1" x14ac:dyDescent="0.35">
      <c r="A439" s="41">
        <v>4</v>
      </c>
      <c r="B439" s="41">
        <v>11</v>
      </c>
      <c r="C439" s="41">
        <v>2020</v>
      </c>
      <c r="D439" s="45">
        <v>0.4</v>
      </c>
      <c r="E439" s="45">
        <v>21.73</v>
      </c>
      <c r="F439" s="45">
        <v>10.34</v>
      </c>
      <c r="G439" s="45">
        <v>73.5</v>
      </c>
      <c r="H439" s="45">
        <v>12.29</v>
      </c>
      <c r="I439" s="45">
        <v>14.97</v>
      </c>
      <c r="J439" s="45">
        <v>16.600000000000001</v>
      </c>
      <c r="K439" s="45">
        <v>302.8</v>
      </c>
      <c r="L439" s="45">
        <v>3.0110000000000001</v>
      </c>
      <c r="M439" s="46">
        <f t="shared" si="22"/>
        <v>6.0350000000000001</v>
      </c>
    </row>
    <row r="440" spans="1:13" ht="12" customHeight="1" x14ac:dyDescent="0.35">
      <c r="A440" s="41">
        <v>5</v>
      </c>
      <c r="B440" s="41">
        <v>11</v>
      </c>
      <c r="C440" s="41">
        <v>2020</v>
      </c>
      <c r="D440" s="45">
        <v>0.6</v>
      </c>
      <c r="E440" s="45">
        <v>21.68</v>
      </c>
      <c r="F440" s="45">
        <v>16.8</v>
      </c>
      <c r="G440" s="45">
        <v>80.2</v>
      </c>
      <c r="H440" s="45">
        <v>14.48</v>
      </c>
      <c r="I440" s="45">
        <v>16.13</v>
      </c>
      <c r="J440" s="45">
        <v>17.55</v>
      </c>
      <c r="K440" s="45">
        <v>197.8</v>
      </c>
      <c r="L440" s="45">
        <v>2.976</v>
      </c>
      <c r="M440" s="46">
        <f t="shared" si="22"/>
        <v>9.240000000000002</v>
      </c>
    </row>
    <row r="441" spans="1:13" ht="12" customHeight="1" x14ac:dyDescent="0.35">
      <c r="A441" s="41">
        <v>6</v>
      </c>
      <c r="B441" s="41">
        <v>11</v>
      </c>
      <c r="C441" s="41">
        <v>2020</v>
      </c>
      <c r="D441" s="45">
        <v>0</v>
      </c>
      <c r="E441" s="45">
        <v>18.54</v>
      </c>
      <c r="F441" s="45">
        <v>12.04</v>
      </c>
      <c r="G441" s="45">
        <v>72.7</v>
      </c>
      <c r="H441" s="45">
        <v>13.43</v>
      </c>
      <c r="I441" s="45">
        <v>16.53</v>
      </c>
      <c r="J441" s="45">
        <v>8.26</v>
      </c>
      <c r="K441" s="45">
        <v>179.3</v>
      </c>
      <c r="L441" s="45">
        <v>1.3120000000000001</v>
      </c>
      <c r="M441" s="46">
        <f t="shared" si="22"/>
        <v>5.2899999999999991</v>
      </c>
    </row>
    <row r="442" spans="1:13" ht="12" customHeight="1" x14ac:dyDescent="0.35">
      <c r="A442" s="41">
        <v>7</v>
      </c>
      <c r="B442" s="41">
        <v>11</v>
      </c>
      <c r="C442" s="41">
        <v>2020</v>
      </c>
      <c r="D442" s="45">
        <v>34.200000000000003</v>
      </c>
      <c r="E442" s="45">
        <v>20.170000000000002</v>
      </c>
      <c r="F442" s="45">
        <v>11.7</v>
      </c>
      <c r="G442" s="45">
        <v>84.2</v>
      </c>
      <c r="H442" s="45">
        <v>12.44</v>
      </c>
      <c r="I442" s="45">
        <v>15.65</v>
      </c>
      <c r="J442" s="45">
        <v>10.81</v>
      </c>
      <c r="K442" s="45">
        <v>252.9</v>
      </c>
      <c r="L442" s="45">
        <v>2.06</v>
      </c>
      <c r="M442" s="46">
        <f t="shared" si="22"/>
        <v>5.9350000000000005</v>
      </c>
    </row>
    <row r="443" spans="1:13" ht="12" customHeight="1" x14ac:dyDescent="0.35">
      <c r="A443" s="41">
        <v>8</v>
      </c>
      <c r="B443" s="41">
        <v>11</v>
      </c>
      <c r="C443" s="41">
        <v>2020</v>
      </c>
      <c r="D443" s="45">
        <v>0.2</v>
      </c>
      <c r="E443" s="45">
        <v>15.31</v>
      </c>
      <c r="F443" s="45">
        <v>10.9</v>
      </c>
      <c r="G443" s="45">
        <v>55.94</v>
      </c>
      <c r="H443" s="45">
        <v>11.83</v>
      </c>
      <c r="I443" s="45">
        <v>15.21</v>
      </c>
      <c r="J443" s="45">
        <v>15.79</v>
      </c>
      <c r="K443" s="45">
        <v>408.5</v>
      </c>
      <c r="L443" s="45">
        <v>2.72</v>
      </c>
      <c r="M443" s="46">
        <f t="shared" si="22"/>
        <v>3.1050000000000004</v>
      </c>
    </row>
    <row r="444" spans="1:13" ht="12" customHeight="1" x14ac:dyDescent="0.35">
      <c r="A444" s="41">
        <v>9</v>
      </c>
      <c r="B444" s="41">
        <v>11</v>
      </c>
      <c r="C444" s="41">
        <v>2020</v>
      </c>
      <c r="D444" s="45">
        <v>3.8</v>
      </c>
      <c r="E444" s="45">
        <v>13.69</v>
      </c>
      <c r="F444" s="45">
        <v>8.89</v>
      </c>
      <c r="G444" s="45">
        <v>88.8</v>
      </c>
      <c r="H444" s="45">
        <v>7.94</v>
      </c>
      <c r="I444" s="45">
        <v>13.69</v>
      </c>
      <c r="J444" s="45">
        <v>17.600000000000001</v>
      </c>
      <c r="K444" s="45">
        <v>505.6</v>
      </c>
      <c r="L444" s="45">
        <v>2.2999999999999998</v>
      </c>
      <c r="M444" s="46">
        <f t="shared" si="22"/>
        <v>1.2899999999999991</v>
      </c>
    </row>
    <row r="445" spans="1:13" ht="12" customHeight="1" x14ac:dyDescent="0.35">
      <c r="A445" s="41">
        <v>10</v>
      </c>
      <c r="B445" s="41">
        <v>11</v>
      </c>
      <c r="C445" s="41">
        <v>2020</v>
      </c>
      <c r="D445" s="45">
        <v>1.8</v>
      </c>
      <c r="E445" s="45">
        <v>12.33</v>
      </c>
      <c r="F445" s="45">
        <v>8.75</v>
      </c>
      <c r="G445" s="45">
        <v>80.8</v>
      </c>
      <c r="H445" s="45">
        <v>9.02</v>
      </c>
      <c r="I445" s="45">
        <v>13.36</v>
      </c>
      <c r="J445" s="45">
        <v>11.45</v>
      </c>
      <c r="K445" s="45">
        <v>301.89999999999998</v>
      </c>
      <c r="L445" s="45">
        <v>1.48</v>
      </c>
      <c r="M445" s="46">
        <f t="shared" si="22"/>
        <v>0.53999999999999915</v>
      </c>
    </row>
    <row r="446" spans="1:13" ht="12" customHeight="1" x14ac:dyDescent="0.35">
      <c r="A446" s="41">
        <v>11</v>
      </c>
      <c r="B446" s="41">
        <v>11</v>
      </c>
      <c r="C446" s="41">
        <v>2020</v>
      </c>
      <c r="D446" s="45">
        <v>0</v>
      </c>
      <c r="E446" s="45">
        <v>16.96</v>
      </c>
      <c r="F446" s="45">
        <v>7.63</v>
      </c>
      <c r="G446" s="45">
        <v>70.400000000000006</v>
      </c>
      <c r="H446" s="45">
        <v>8.57</v>
      </c>
      <c r="I446" s="45">
        <v>12.94</v>
      </c>
      <c r="J446" s="45">
        <v>14.32</v>
      </c>
      <c r="K446" s="45">
        <v>116.4</v>
      </c>
      <c r="L446" s="45">
        <v>1.869</v>
      </c>
      <c r="M446" s="46">
        <f t="shared" si="22"/>
        <v>2.2949999999999999</v>
      </c>
    </row>
    <row r="447" spans="1:13" ht="12" customHeight="1" x14ac:dyDescent="0.35">
      <c r="A447" s="41">
        <v>12</v>
      </c>
      <c r="B447" s="41">
        <v>11</v>
      </c>
      <c r="C447" s="41">
        <v>2020</v>
      </c>
      <c r="D447" s="45">
        <v>0</v>
      </c>
      <c r="E447" s="45">
        <v>19.87</v>
      </c>
      <c r="F447" s="45">
        <v>4.4409999999999998</v>
      </c>
      <c r="G447" s="45">
        <v>66.8</v>
      </c>
      <c r="H447" s="45">
        <v>7.33</v>
      </c>
      <c r="I447" s="45">
        <v>13.2</v>
      </c>
      <c r="J447" s="45">
        <v>28.86</v>
      </c>
      <c r="K447" s="45">
        <v>191.9</v>
      </c>
      <c r="L447" s="45">
        <v>4.1070000000000002</v>
      </c>
      <c r="M447" s="46">
        <f t="shared" si="22"/>
        <v>2.1555</v>
      </c>
    </row>
    <row r="448" spans="1:13" ht="12" customHeight="1" x14ac:dyDescent="0.35">
      <c r="A448" s="41">
        <v>13</v>
      </c>
      <c r="B448" s="41">
        <v>11</v>
      </c>
      <c r="C448" s="41">
        <v>2020</v>
      </c>
      <c r="D448" s="45">
        <v>0</v>
      </c>
      <c r="E448" s="45">
        <v>21.95</v>
      </c>
      <c r="F448" s="45">
        <v>9.77</v>
      </c>
      <c r="G448" s="45">
        <v>48.2</v>
      </c>
      <c r="H448" s="45">
        <v>11.41</v>
      </c>
      <c r="I448" s="45">
        <v>14.77</v>
      </c>
      <c r="J448" s="45">
        <v>29.17</v>
      </c>
      <c r="K448" s="45">
        <v>427.9</v>
      </c>
      <c r="L448" s="45">
        <v>5.0250000000000004</v>
      </c>
      <c r="M448" s="46">
        <f t="shared" si="22"/>
        <v>5.8599999999999994</v>
      </c>
    </row>
    <row r="449" spans="1:13" ht="12" customHeight="1" x14ac:dyDescent="0.35">
      <c r="A449" s="41">
        <v>14</v>
      </c>
      <c r="B449" s="41">
        <v>11</v>
      </c>
      <c r="C449" s="41">
        <v>2020</v>
      </c>
      <c r="D449" s="45">
        <v>0</v>
      </c>
      <c r="E449" s="45">
        <v>25.45</v>
      </c>
      <c r="F449" s="45">
        <v>13.53</v>
      </c>
      <c r="G449" s="45">
        <v>49.7</v>
      </c>
      <c r="H449" s="45">
        <v>11.19</v>
      </c>
      <c r="I449" s="45">
        <v>15.33</v>
      </c>
      <c r="J449" s="45">
        <v>30.19</v>
      </c>
      <c r="K449" s="45">
        <v>224.3</v>
      </c>
      <c r="L449" s="45">
        <v>5.8079999999999998</v>
      </c>
      <c r="M449" s="46">
        <f t="shared" si="22"/>
        <v>9.4899999999999984</v>
      </c>
    </row>
    <row r="450" spans="1:13" ht="12" customHeight="1" x14ac:dyDescent="0.35">
      <c r="A450" s="41">
        <v>15</v>
      </c>
      <c r="B450" s="41">
        <v>11</v>
      </c>
      <c r="C450" s="41">
        <v>2020</v>
      </c>
      <c r="D450" s="45">
        <v>0</v>
      </c>
      <c r="E450" s="45">
        <v>23.02</v>
      </c>
      <c r="F450" s="45">
        <v>8.35</v>
      </c>
      <c r="G450" s="45">
        <v>55.8</v>
      </c>
      <c r="H450" s="45">
        <v>11.11</v>
      </c>
      <c r="I450" s="45">
        <v>16.02</v>
      </c>
      <c r="J450" s="45">
        <v>29.78</v>
      </c>
      <c r="K450" s="45">
        <v>212.7</v>
      </c>
      <c r="L450" s="45">
        <v>5.2069999999999999</v>
      </c>
      <c r="M450" s="46">
        <f t="shared" si="22"/>
        <v>5.6849999999999987</v>
      </c>
    </row>
    <row r="451" spans="1:13" ht="12" customHeight="1" x14ac:dyDescent="0.35">
      <c r="A451" s="41">
        <v>16</v>
      </c>
      <c r="B451" s="41">
        <v>11</v>
      </c>
      <c r="C451" s="41">
        <v>2020</v>
      </c>
      <c r="D451" s="45">
        <v>0</v>
      </c>
      <c r="E451" s="45">
        <v>25.6</v>
      </c>
      <c r="F451" s="45">
        <v>9.5500000000000007</v>
      </c>
      <c r="G451" s="45">
        <v>48.14</v>
      </c>
      <c r="H451" s="45">
        <v>11.95</v>
      </c>
      <c r="I451" s="45">
        <v>16.559999999999999</v>
      </c>
      <c r="J451" s="45">
        <v>28.01</v>
      </c>
      <c r="K451" s="45">
        <v>231</v>
      </c>
      <c r="L451" s="45">
        <v>5.08</v>
      </c>
      <c r="M451" s="46">
        <f t="shared" si="22"/>
        <v>7.5750000000000028</v>
      </c>
    </row>
    <row r="452" spans="1:13" ht="12" customHeight="1" x14ac:dyDescent="0.35">
      <c r="A452" s="41">
        <v>17</v>
      </c>
      <c r="B452" s="41">
        <v>11</v>
      </c>
      <c r="C452" s="41">
        <v>2020</v>
      </c>
      <c r="D452" s="45">
        <v>0.8</v>
      </c>
      <c r="E452" s="45">
        <v>25.4</v>
      </c>
      <c r="F452" s="45">
        <v>8.2200000000000006</v>
      </c>
      <c r="G452" s="45">
        <v>76.599999999999994</v>
      </c>
      <c r="H452" s="45">
        <v>11.13</v>
      </c>
      <c r="I452" s="45">
        <v>16.73</v>
      </c>
      <c r="J452" s="45">
        <v>17.7</v>
      </c>
      <c r="K452" s="45">
        <v>269.2</v>
      </c>
      <c r="L452" s="45">
        <v>3.7789999999999999</v>
      </c>
      <c r="M452" s="46">
        <f t="shared" si="22"/>
        <v>6.8099999999999987</v>
      </c>
    </row>
    <row r="453" spans="1:13" ht="12" customHeight="1" x14ac:dyDescent="0.35">
      <c r="A453" s="41">
        <v>18</v>
      </c>
      <c r="B453" s="41">
        <v>11</v>
      </c>
      <c r="C453" s="41">
        <v>2020</v>
      </c>
      <c r="D453" s="45">
        <v>2.2000000000000002</v>
      </c>
      <c r="E453" s="45">
        <v>15.55</v>
      </c>
      <c r="F453" s="45">
        <v>14.61</v>
      </c>
      <c r="G453" s="45">
        <v>64.150000000000006</v>
      </c>
      <c r="H453" s="45">
        <v>13.8</v>
      </c>
      <c r="I453" s="45">
        <v>17.079999999999998</v>
      </c>
      <c r="J453" s="45">
        <v>11.22</v>
      </c>
      <c r="K453" s="45">
        <v>270.7</v>
      </c>
      <c r="L453" s="45">
        <v>1.917</v>
      </c>
      <c r="M453" s="46">
        <f t="shared" si="22"/>
        <v>5.08</v>
      </c>
    </row>
    <row r="454" spans="1:13" ht="12" customHeight="1" x14ac:dyDescent="0.35">
      <c r="A454" s="41">
        <v>19</v>
      </c>
      <c r="B454" s="41">
        <v>11</v>
      </c>
      <c r="C454" s="41">
        <v>2020</v>
      </c>
      <c r="D454" s="45">
        <v>0</v>
      </c>
      <c r="E454" s="45">
        <v>16.850000000000001</v>
      </c>
      <c r="F454" s="45">
        <v>9.52</v>
      </c>
      <c r="G454" s="45">
        <v>69.39</v>
      </c>
      <c r="H454" s="45">
        <v>10.84</v>
      </c>
      <c r="I454" s="45">
        <v>15.29</v>
      </c>
      <c r="J454" s="45">
        <v>26.54</v>
      </c>
      <c r="K454" s="45">
        <v>226.7</v>
      </c>
      <c r="L454" s="45">
        <v>3.3719999999999999</v>
      </c>
      <c r="M454" s="46">
        <f t="shared" si="22"/>
        <v>3.1850000000000005</v>
      </c>
    </row>
    <row r="455" spans="1:13" ht="12" customHeight="1" x14ac:dyDescent="0.35">
      <c r="A455" s="41">
        <v>20</v>
      </c>
      <c r="B455" s="41">
        <v>11</v>
      </c>
      <c r="C455" s="41">
        <v>2020</v>
      </c>
      <c r="D455" s="45">
        <v>0.8</v>
      </c>
      <c r="E455" s="45">
        <v>20.100000000000001</v>
      </c>
      <c r="F455" s="45">
        <v>2.4769999999999999</v>
      </c>
      <c r="G455" s="45">
        <v>44.43</v>
      </c>
      <c r="H455" s="45">
        <v>7.38</v>
      </c>
      <c r="I455" s="45">
        <v>14.85</v>
      </c>
      <c r="J455" s="45">
        <v>20.190000000000001</v>
      </c>
      <c r="K455" s="45">
        <v>197</v>
      </c>
      <c r="L455" s="45">
        <v>3.3370000000000002</v>
      </c>
      <c r="M455" s="46">
        <f t="shared" si="22"/>
        <v>1.2885000000000009</v>
      </c>
    </row>
    <row r="456" spans="1:13" ht="12" customHeight="1" x14ac:dyDescent="0.35">
      <c r="A456" s="41">
        <v>21</v>
      </c>
      <c r="B456" s="41">
        <v>11</v>
      </c>
      <c r="C456" s="41">
        <v>2020</v>
      </c>
      <c r="D456" s="45">
        <v>2.8</v>
      </c>
      <c r="E456" s="45">
        <v>23.44</v>
      </c>
      <c r="F456" s="45">
        <v>12.2</v>
      </c>
      <c r="G456" s="45">
        <v>62.96</v>
      </c>
      <c r="H456" s="45">
        <v>12.84</v>
      </c>
      <c r="I456" s="45">
        <v>16.13</v>
      </c>
      <c r="J456" s="45">
        <v>14.08</v>
      </c>
      <c r="K456" s="45">
        <v>240.2</v>
      </c>
      <c r="L456" s="45">
        <v>3.4630000000000001</v>
      </c>
      <c r="M456" s="46">
        <f t="shared" si="22"/>
        <v>7.82</v>
      </c>
    </row>
    <row r="457" spans="1:13" ht="12" customHeight="1" x14ac:dyDescent="0.35">
      <c r="A457" s="41">
        <v>22</v>
      </c>
      <c r="B457" s="41">
        <v>11</v>
      </c>
      <c r="C457" s="41">
        <v>2020</v>
      </c>
      <c r="D457" s="45">
        <v>0</v>
      </c>
      <c r="E457" s="45">
        <v>16.61</v>
      </c>
      <c r="F457" s="45">
        <v>6.42</v>
      </c>
      <c r="G457" s="45">
        <v>59.02</v>
      </c>
      <c r="H457" s="45">
        <v>9.17</v>
      </c>
      <c r="I457" s="45">
        <v>15.08</v>
      </c>
      <c r="J457" s="45">
        <v>22.53</v>
      </c>
      <c r="K457" s="45">
        <v>223.9</v>
      </c>
      <c r="L457" s="45">
        <v>3.22</v>
      </c>
      <c r="M457" s="46">
        <f t="shared" si="22"/>
        <v>1.5150000000000006</v>
      </c>
    </row>
    <row r="458" spans="1:13" ht="12" customHeight="1" x14ac:dyDescent="0.35">
      <c r="A458" s="41">
        <v>23</v>
      </c>
      <c r="B458" s="41">
        <v>11</v>
      </c>
      <c r="C458" s="41">
        <v>2020</v>
      </c>
      <c r="D458" s="45">
        <v>0.6</v>
      </c>
      <c r="E458" s="45">
        <v>14.2</v>
      </c>
      <c r="F458" s="45">
        <v>4.8869999999999996</v>
      </c>
      <c r="G458" s="45">
        <v>67.19</v>
      </c>
      <c r="H458" s="45">
        <v>8.5399999999999991</v>
      </c>
      <c r="I458" s="45">
        <v>14.48</v>
      </c>
      <c r="J458" s="45">
        <v>11.38</v>
      </c>
      <c r="K458" s="45">
        <v>64.819999999999993</v>
      </c>
      <c r="L458" s="45">
        <v>1.6539999999999999</v>
      </c>
      <c r="M458" s="46">
        <f t="shared" si="22"/>
        <v>0</v>
      </c>
    </row>
    <row r="459" spans="1:13" ht="12" customHeight="1" x14ac:dyDescent="0.35">
      <c r="A459" s="41">
        <v>24</v>
      </c>
      <c r="B459" s="41">
        <v>11</v>
      </c>
      <c r="C459" s="41">
        <v>2020</v>
      </c>
      <c r="D459" s="45">
        <v>3.2</v>
      </c>
      <c r="E459" s="45">
        <v>18</v>
      </c>
      <c r="F459" s="45">
        <v>8.6</v>
      </c>
      <c r="G459" s="45">
        <v>91.8</v>
      </c>
      <c r="H459" s="45">
        <v>11.03</v>
      </c>
      <c r="I459" s="45">
        <v>14.51</v>
      </c>
      <c r="J459" s="45">
        <v>21.39</v>
      </c>
      <c r="K459" s="45">
        <v>130.6</v>
      </c>
      <c r="L459" s="45">
        <v>3.024</v>
      </c>
      <c r="M459" s="46">
        <f t="shared" si="22"/>
        <v>3.3000000000000007</v>
      </c>
    </row>
    <row r="460" spans="1:13" ht="12" customHeight="1" x14ac:dyDescent="0.35">
      <c r="A460" s="41">
        <v>25</v>
      </c>
      <c r="B460" s="41">
        <v>11</v>
      </c>
      <c r="C460" s="41">
        <v>2020</v>
      </c>
      <c r="D460" s="45">
        <v>18.600000000000001</v>
      </c>
      <c r="E460" s="45">
        <v>14</v>
      </c>
      <c r="F460" s="45">
        <v>10.58</v>
      </c>
      <c r="G460" s="45">
        <v>94.4</v>
      </c>
      <c r="H460" s="45">
        <v>12.84</v>
      </c>
      <c r="I460" s="45">
        <v>15.4</v>
      </c>
      <c r="J460" s="45">
        <v>5.524</v>
      </c>
      <c r="K460" s="45">
        <v>205.5</v>
      </c>
      <c r="L460" s="45">
        <v>0.67300000000000004</v>
      </c>
      <c r="M460" s="46">
        <f t="shared" si="22"/>
        <v>2.2899999999999991</v>
      </c>
    </row>
    <row r="461" spans="1:13" ht="12" customHeight="1" x14ac:dyDescent="0.35">
      <c r="A461" s="41">
        <v>26</v>
      </c>
      <c r="B461" s="41">
        <v>11</v>
      </c>
      <c r="C461" s="41">
        <v>2020</v>
      </c>
      <c r="D461" s="45">
        <v>0.2</v>
      </c>
      <c r="E461" s="45">
        <v>22.03</v>
      </c>
      <c r="F461" s="45">
        <v>11.74</v>
      </c>
      <c r="G461" s="45">
        <v>47.67</v>
      </c>
      <c r="H461" s="45">
        <v>13.23</v>
      </c>
      <c r="I461" s="45">
        <v>14.97</v>
      </c>
      <c r="J461" s="45">
        <v>19.100000000000001</v>
      </c>
      <c r="K461" s="45">
        <v>152</v>
      </c>
      <c r="L461" s="45">
        <v>3.105</v>
      </c>
      <c r="M461" s="46">
        <f t="shared" si="22"/>
        <v>6.8850000000000016</v>
      </c>
    </row>
    <row r="462" spans="1:13" ht="12" customHeight="1" x14ac:dyDescent="0.35">
      <c r="A462" s="41">
        <v>27</v>
      </c>
      <c r="B462" s="41">
        <v>11</v>
      </c>
      <c r="C462" s="41">
        <v>2020</v>
      </c>
      <c r="D462" s="45">
        <v>4.5999999999999996</v>
      </c>
      <c r="E462" s="45">
        <v>25.82</v>
      </c>
      <c r="F462" s="45">
        <v>13.51</v>
      </c>
      <c r="G462" s="45">
        <v>53.86</v>
      </c>
      <c r="H462" s="45">
        <v>12.81</v>
      </c>
      <c r="I462" s="45">
        <v>15.94</v>
      </c>
      <c r="J462" s="45">
        <v>26.31</v>
      </c>
      <c r="K462" s="45">
        <v>246.3</v>
      </c>
      <c r="L462" s="45">
        <v>4.3979999999999997</v>
      </c>
      <c r="M462" s="46">
        <f t="shared" si="22"/>
        <v>9.6649999999999991</v>
      </c>
    </row>
    <row r="463" spans="1:13" ht="12" customHeight="1" x14ac:dyDescent="0.35">
      <c r="A463" s="41">
        <v>28</v>
      </c>
      <c r="B463" s="41">
        <v>11</v>
      </c>
      <c r="C463" s="41">
        <v>2020</v>
      </c>
      <c r="D463" s="45">
        <v>0.6</v>
      </c>
      <c r="E463" s="45">
        <v>18.13</v>
      </c>
      <c r="F463" s="45">
        <v>3.0339999999999998</v>
      </c>
      <c r="G463" s="45">
        <v>72.900000000000006</v>
      </c>
      <c r="H463" s="45">
        <v>8</v>
      </c>
      <c r="I463" s="45">
        <v>15.06</v>
      </c>
      <c r="J463" s="45">
        <v>25.17</v>
      </c>
      <c r="K463" s="45">
        <v>212.7</v>
      </c>
      <c r="L463" s="45">
        <v>3.55</v>
      </c>
      <c r="M463" s="46">
        <f t="shared" si="22"/>
        <v>0.58199999999999896</v>
      </c>
    </row>
    <row r="464" spans="1:13" ht="12" customHeight="1" x14ac:dyDescent="0.35">
      <c r="A464" s="41">
        <v>29</v>
      </c>
      <c r="B464" s="41">
        <v>11</v>
      </c>
      <c r="C464" s="41">
        <v>2020</v>
      </c>
      <c r="D464" s="45">
        <v>0.2</v>
      </c>
      <c r="E464" s="45">
        <v>20.45</v>
      </c>
      <c r="F464" s="45">
        <v>10.78</v>
      </c>
      <c r="G464" s="45">
        <v>73.7</v>
      </c>
      <c r="H464" s="45">
        <v>13.11</v>
      </c>
      <c r="I464" s="45">
        <v>16.11</v>
      </c>
      <c r="J464" s="45">
        <v>26.83</v>
      </c>
      <c r="K464" s="45">
        <v>290.89999999999998</v>
      </c>
      <c r="L464" s="45">
        <v>4.2160000000000002</v>
      </c>
      <c r="M464" s="46">
        <f t="shared" si="22"/>
        <v>5.6149999999999984</v>
      </c>
    </row>
    <row r="465" spans="1:13" ht="12" customHeight="1" x14ac:dyDescent="0.35">
      <c r="A465" s="41">
        <v>30</v>
      </c>
      <c r="B465" s="41">
        <v>11</v>
      </c>
      <c r="C465" s="41">
        <v>2020</v>
      </c>
      <c r="D465" s="45">
        <v>9.1999999999999993</v>
      </c>
      <c r="E465" s="45">
        <v>16.690000000000001</v>
      </c>
      <c r="F465" s="45">
        <v>8.89</v>
      </c>
      <c r="G465" s="45">
        <v>43.51</v>
      </c>
      <c r="H465" s="45">
        <v>11.56</v>
      </c>
      <c r="I465" s="45">
        <v>16.45</v>
      </c>
      <c r="J465" s="45">
        <v>10.48</v>
      </c>
      <c r="K465" s="45">
        <v>329</v>
      </c>
      <c r="L465" s="45">
        <v>1.8879999999999999</v>
      </c>
      <c r="M465" s="46">
        <f t="shared" si="22"/>
        <v>2.7900000000000009</v>
      </c>
    </row>
    <row r="466" spans="1:13" ht="12" customHeight="1" x14ac:dyDescent="0.35">
      <c r="A466" s="41"/>
      <c r="B466" s="41"/>
      <c r="C466" s="41"/>
      <c r="D466" s="45"/>
      <c r="E466" s="45"/>
      <c r="F466" s="45"/>
      <c r="G466" s="45"/>
      <c r="H466" s="45"/>
      <c r="I466" s="45"/>
      <c r="J466" s="45"/>
      <c r="K466" s="45"/>
      <c r="L466" s="45"/>
      <c r="M466" s="46"/>
    </row>
    <row r="467" spans="1:13" ht="12" customHeight="1" x14ac:dyDescent="0.35">
      <c r="A467" s="51"/>
      <c r="B467" s="51"/>
      <c r="C467" s="51"/>
      <c r="D467" s="52"/>
      <c r="E467" s="52">
        <f t="shared" ref="E467:M467" si="23">AVERAGE(E436:E465)</f>
        <v>19.303333333333338</v>
      </c>
      <c r="F467" s="52">
        <f t="shared" si="23"/>
        <v>9.4860333333333315</v>
      </c>
      <c r="G467" s="52">
        <f t="shared" si="23"/>
        <v>68.218666666666678</v>
      </c>
      <c r="H467" s="53">
        <f t="shared" si="23"/>
        <v>11.054666666666664</v>
      </c>
      <c r="I467" s="52">
        <f t="shared" si="23"/>
        <v>15.281000000000002</v>
      </c>
      <c r="J467" s="52">
        <f t="shared" si="23"/>
        <v>18.546700000000001</v>
      </c>
      <c r="K467" s="52">
        <f t="shared" si="23"/>
        <v>232.85733333333332</v>
      </c>
      <c r="L467" s="52">
        <f t="shared" si="23"/>
        <v>3.0217333333333327</v>
      </c>
      <c r="M467" s="52">
        <f t="shared" si="23"/>
        <v>4.4098999999999995</v>
      </c>
    </row>
    <row r="468" spans="1:13" ht="12" customHeight="1" x14ac:dyDescent="0.35">
      <c r="A468" s="51" t="s">
        <v>29</v>
      </c>
      <c r="B468" s="51"/>
      <c r="C468" s="51"/>
      <c r="D468" s="52">
        <f>SUM(D436:D465)</f>
        <v>106.39999999999999</v>
      </c>
      <c r="E468" s="52"/>
      <c r="F468" s="52"/>
      <c r="G468" s="52"/>
      <c r="H468" s="53"/>
      <c r="I468" s="52"/>
      <c r="J468" s="52">
        <f>SUM(J436:J465)</f>
        <v>556.40100000000007</v>
      </c>
      <c r="K468" s="52">
        <f>SUM(K436:K465)</f>
        <v>6985.7199999999993</v>
      </c>
      <c r="L468" s="52">
        <f>SUM(L436:L465)</f>
        <v>90.651999999999987</v>
      </c>
      <c r="M468" s="52">
        <f>SUM(M436:M465)</f>
        <v>132.297</v>
      </c>
    </row>
    <row r="469" spans="1:13" ht="12" customHeight="1" x14ac:dyDescent="0.35">
      <c r="A469" s="51" t="s">
        <v>30</v>
      </c>
      <c r="B469" s="51"/>
      <c r="C469" s="51"/>
      <c r="D469" s="52"/>
      <c r="E469" s="52">
        <f>MAX(E436:E465)</f>
        <v>25.82</v>
      </c>
      <c r="F469" s="52">
        <f>MAX(F436:F465)</f>
        <v>16.8</v>
      </c>
      <c r="G469" s="52">
        <f>MAX(G436:G465)</f>
        <v>94.4</v>
      </c>
      <c r="H469" s="53"/>
      <c r="I469" s="52">
        <f>MAX(I436:I465)</f>
        <v>17.079999999999998</v>
      </c>
      <c r="J469" s="52">
        <f>MAX(J436:J465)</f>
        <v>30.19</v>
      </c>
      <c r="K469" s="52">
        <f>MAX(K436:K465)</f>
        <v>505.6</v>
      </c>
      <c r="L469" s="52">
        <f>MAX(L436:L465)</f>
        <v>5.8079999999999998</v>
      </c>
      <c r="M469" s="52">
        <f>MAX(M436:M465)</f>
        <v>9.6649999999999991</v>
      </c>
    </row>
    <row r="470" spans="1:13" ht="12" customHeight="1" x14ac:dyDescent="0.35">
      <c r="A470" s="51" t="s">
        <v>31</v>
      </c>
      <c r="B470" s="51"/>
      <c r="C470" s="51"/>
      <c r="D470" s="52"/>
      <c r="E470" s="52">
        <f t="shared" ref="E470:M470" si="24">MIN(E436:E465)</f>
        <v>12.33</v>
      </c>
      <c r="F470" s="52">
        <f t="shared" si="24"/>
        <v>2.4769999999999999</v>
      </c>
      <c r="G470" s="52">
        <f t="shared" si="24"/>
        <v>43.51</v>
      </c>
      <c r="H470" s="53">
        <f t="shared" si="24"/>
        <v>7.33</v>
      </c>
      <c r="I470" s="52">
        <f t="shared" si="24"/>
        <v>12.94</v>
      </c>
      <c r="J470" s="52">
        <f t="shared" si="24"/>
        <v>5.524</v>
      </c>
      <c r="K470" s="52">
        <f t="shared" si="24"/>
        <v>64.819999999999993</v>
      </c>
      <c r="L470" s="52">
        <f t="shared" si="24"/>
        <v>0.67300000000000004</v>
      </c>
      <c r="M470" s="52">
        <f t="shared" si="24"/>
        <v>0</v>
      </c>
    </row>
    <row r="471" spans="1:13" ht="12" customHeight="1" x14ac:dyDescent="0.35">
      <c r="A471" s="51" t="s">
        <v>32</v>
      </c>
      <c r="B471" s="51"/>
      <c r="C471" s="51">
        <f>SUM(E467+F467)/2</f>
        <v>14.394683333333335</v>
      </c>
      <c r="D471" s="52"/>
      <c r="E471" s="52"/>
      <c r="F471" s="52"/>
      <c r="G471" s="52"/>
      <c r="H471" s="53"/>
      <c r="I471" s="52"/>
      <c r="J471" s="33"/>
      <c r="K471" s="52"/>
      <c r="L471" s="46"/>
      <c r="M471" s="2"/>
    </row>
    <row r="472" spans="1:13" ht="12" customHeight="1" x14ac:dyDescent="0.35"/>
    <row r="473" spans="1:13" ht="12" customHeight="1" x14ac:dyDescent="0.35">
      <c r="A473" s="30" t="s">
        <v>4</v>
      </c>
      <c r="B473" s="30"/>
      <c r="C473" s="30"/>
      <c r="D473" s="31"/>
      <c r="E473" s="31"/>
      <c r="F473" s="31"/>
      <c r="G473" s="31"/>
      <c r="H473" s="32"/>
      <c r="I473" s="31"/>
      <c r="J473" s="33"/>
      <c r="K473" s="31"/>
      <c r="L473" s="31"/>
      <c r="M473" s="1"/>
    </row>
    <row r="474" spans="1:13" ht="12" customHeight="1" x14ac:dyDescent="0.35">
      <c r="A474" s="30"/>
      <c r="B474" s="30"/>
      <c r="C474" s="30"/>
      <c r="D474" s="31"/>
      <c r="E474" s="31"/>
      <c r="F474" s="31"/>
      <c r="G474" s="31"/>
      <c r="H474" s="32"/>
      <c r="I474" s="31"/>
      <c r="J474" s="33"/>
      <c r="K474" s="31"/>
      <c r="L474" s="31"/>
      <c r="M474" s="1"/>
    </row>
    <row r="475" spans="1:13" ht="12" customHeight="1" x14ac:dyDescent="0.35">
      <c r="A475" s="30"/>
      <c r="B475" s="30" t="s">
        <v>6</v>
      </c>
      <c r="C475" s="30" t="s">
        <v>7</v>
      </c>
      <c r="D475" s="31" t="s">
        <v>8</v>
      </c>
      <c r="E475" s="31" t="s">
        <v>9</v>
      </c>
      <c r="F475" s="31" t="s">
        <v>10</v>
      </c>
      <c r="G475" s="31" t="s">
        <v>11</v>
      </c>
      <c r="H475" s="32" t="s">
        <v>12</v>
      </c>
      <c r="I475" s="30" t="s">
        <v>13</v>
      </c>
      <c r="J475" s="34" t="s">
        <v>14</v>
      </c>
      <c r="K475" s="31" t="s">
        <v>14</v>
      </c>
      <c r="L475" s="31" t="s">
        <v>14</v>
      </c>
      <c r="M475" s="35" t="s">
        <v>15</v>
      </c>
    </row>
    <row r="476" spans="1:13" ht="12" customHeight="1" x14ac:dyDescent="0.35">
      <c r="A476" s="30"/>
      <c r="B476" s="30"/>
      <c r="C476" s="30"/>
      <c r="D476" s="31"/>
      <c r="E476" s="31" t="s">
        <v>16</v>
      </c>
      <c r="F476" s="31" t="s">
        <v>16</v>
      </c>
      <c r="G476" s="31" t="s">
        <v>17</v>
      </c>
      <c r="H476" s="32" t="s">
        <v>16</v>
      </c>
      <c r="I476" s="30" t="s">
        <v>16</v>
      </c>
      <c r="J476" s="34" t="s">
        <v>18</v>
      </c>
      <c r="K476" s="31" t="s">
        <v>19</v>
      </c>
      <c r="L476" s="31" t="s">
        <v>20</v>
      </c>
      <c r="M476" s="35" t="s">
        <v>21</v>
      </c>
    </row>
    <row r="477" spans="1:13" ht="12" customHeight="1" x14ac:dyDescent="0.35">
      <c r="A477" s="30"/>
      <c r="B477" s="30"/>
      <c r="C477" s="30"/>
      <c r="D477" s="31" t="s">
        <v>22</v>
      </c>
      <c r="E477" s="31" t="s">
        <v>23</v>
      </c>
      <c r="F477" s="31" t="s">
        <v>23</v>
      </c>
      <c r="G477" s="31" t="s">
        <v>24</v>
      </c>
      <c r="H477" s="32" t="s">
        <v>23</v>
      </c>
      <c r="I477" s="30" t="s">
        <v>23</v>
      </c>
      <c r="J477" s="34" t="s">
        <v>25</v>
      </c>
      <c r="K477" s="31" t="s">
        <v>26</v>
      </c>
      <c r="L477" s="31" t="s">
        <v>22</v>
      </c>
      <c r="M477" s="35" t="s">
        <v>27</v>
      </c>
    </row>
    <row r="478" spans="1:13" ht="12" customHeight="1" x14ac:dyDescent="0.35">
      <c r="A478" s="54">
        <v>1</v>
      </c>
      <c r="B478" s="54">
        <v>12</v>
      </c>
      <c r="C478" s="54">
        <v>2020</v>
      </c>
      <c r="D478" s="55">
        <v>0</v>
      </c>
      <c r="E478" s="55">
        <v>15.54</v>
      </c>
      <c r="F478" s="55">
        <v>10.29</v>
      </c>
      <c r="G478" s="55">
        <v>64.7</v>
      </c>
      <c r="H478" s="55">
        <v>9.41</v>
      </c>
      <c r="I478" s="55">
        <v>14.93</v>
      </c>
      <c r="J478" s="55">
        <v>29.89</v>
      </c>
      <c r="K478" s="55">
        <v>313.10000000000002</v>
      </c>
      <c r="L478" s="55">
        <v>3.8730000000000002</v>
      </c>
      <c r="M478" s="56">
        <f t="shared" ref="M478:M508" si="25">IF((E478+F478)/2-10&lt;=0,0,(E478+F478)/2-10)</f>
        <v>2.9149999999999991</v>
      </c>
    </row>
    <row r="479" spans="1:13" ht="12" customHeight="1" x14ac:dyDescent="0.35">
      <c r="A479" s="54">
        <v>2</v>
      </c>
      <c r="B479" s="54">
        <v>12</v>
      </c>
      <c r="C479" s="54">
        <v>2020</v>
      </c>
      <c r="D479" s="55">
        <v>0</v>
      </c>
      <c r="E479" s="55">
        <v>20.59</v>
      </c>
      <c r="F479" s="55">
        <v>4.4059999999999997</v>
      </c>
      <c r="G479" s="55">
        <v>45.06</v>
      </c>
      <c r="H479" s="55">
        <v>8.5399999999999991</v>
      </c>
      <c r="I479" s="55">
        <v>14.71</v>
      </c>
      <c r="J479" s="55">
        <v>14.91</v>
      </c>
      <c r="K479" s="55">
        <v>339.6</v>
      </c>
      <c r="L479" s="55">
        <v>3.633</v>
      </c>
      <c r="M479" s="56">
        <f t="shared" si="25"/>
        <v>2.4979999999999993</v>
      </c>
    </row>
    <row r="480" spans="1:13" ht="12" customHeight="1" x14ac:dyDescent="0.35">
      <c r="A480" s="54">
        <v>3</v>
      </c>
      <c r="B480" s="54">
        <v>12</v>
      </c>
      <c r="C480" s="54">
        <v>2020</v>
      </c>
      <c r="D480" s="55">
        <v>0</v>
      </c>
      <c r="E480" s="55">
        <v>21.41</v>
      </c>
      <c r="F480" s="55">
        <v>14.87</v>
      </c>
      <c r="G480" s="55">
        <v>43.64</v>
      </c>
      <c r="H480" s="55">
        <v>11.53</v>
      </c>
      <c r="I480" s="55">
        <v>15.04</v>
      </c>
      <c r="J480" s="55">
        <v>31.25</v>
      </c>
      <c r="K480" s="55">
        <v>188.5</v>
      </c>
      <c r="L480" s="55">
        <v>5.0819999999999999</v>
      </c>
      <c r="M480" s="56">
        <f t="shared" si="25"/>
        <v>8.14</v>
      </c>
    </row>
    <row r="481" spans="1:13" ht="12" customHeight="1" x14ac:dyDescent="0.35">
      <c r="A481" s="54">
        <v>4</v>
      </c>
      <c r="B481" s="54">
        <v>12</v>
      </c>
      <c r="C481" s="54">
        <v>2020</v>
      </c>
      <c r="D481" s="55">
        <v>0</v>
      </c>
      <c r="E481" s="55">
        <v>22.67</v>
      </c>
      <c r="F481" s="55">
        <v>4.2039999999999997</v>
      </c>
      <c r="G481" s="55">
        <v>64.319999999999993</v>
      </c>
      <c r="H481" s="55">
        <v>8.9700000000000006</v>
      </c>
      <c r="I481" s="55">
        <v>15.71</v>
      </c>
      <c r="J481" s="55">
        <v>26.73</v>
      </c>
      <c r="K481" s="55">
        <v>411.9</v>
      </c>
      <c r="L481" s="55">
        <v>5.7990000000000004</v>
      </c>
      <c r="M481" s="56">
        <f t="shared" si="25"/>
        <v>3.4370000000000012</v>
      </c>
    </row>
    <row r="482" spans="1:13" ht="12" customHeight="1" x14ac:dyDescent="0.35">
      <c r="A482" s="54">
        <v>5</v>
      </c>
      <c r="B482" s="54">
        <v>12</v>
      </c>
      <c r="C482" s="54">
        <v>2020</v>
      </c>
      <c r="D482" s="55">
        <v>0</v>
      </c>
      <c r="E482" s="55">
        <v>21.88</v>
      </c>
      <c r="F482" s="55">
        <v>14.02</v>
      </c>
      <c r="G482" s="55">
        <v>46.15</v>
      </c>
      <c r="H482" s="55">
        <v>13.5</v>
      </c>
      <c r="I482" s="55">
        <v>16.440000000000001</v>
      </c>
      <c r="J482" s="55">
        <v>23.84</v>
      </c>
      <c r="K482" s="55">
        <v>215</v>
      </c>
      <c r="L482" s="55">
        <v>4.4160000000000004</v>
      </c>
      <c r="M482" s="56">
        <f t="shared" si="25"/>
        <v>7.9499999999999993</v>
      </c>
    </row>
    <row r="483" spans="1:13" ht="12" customHeight="1" x14ac:dyDescent="0.35">
      <c r="A483" s="54">
        <v>6</v>
      </c>
      <c r="B483" s="54">
        <v>12</v>
      </c>
      <c r="C483" s="54">
        <v>2020</v>
      </c>
      <c r="D483" s="55">
        <v>0</v>
      </c>
      <c r="E483" s="55">
        <v>23.7</v>
      </c>
      <c r="F483" s="55">
        <v>4.6070000000000002</v>
      </c>
      <c r="G483" s="55">
        <v>61.47</v>
      </c>
      <c r="H483" s="55">
        <v>8.44</v>
      </c>
      <c r="I483" s="55">
        <v>15.86</v>
      </c>
      <c r="J483" s="55">
        <v>22.43</v>
      </c>
      <c r="K483" s="55">
        <v>283.39999999999998</v>
      </c>
      <c r="L483" s="55">
        <v>4.1920000000000002</v>
      </c>
      <c r="M483" s="56">
        <f t="shared" si="25"/>
        <v>4.1534999999999993</v>
      </c>
    </row>
    <row r="484" spans="1:13" ht="12" customHeight="1" x14ac:dyDescent="0.35">
      <c r="A484" s="54">
        <v>7</v>
      </c>
      <c r="B484" s="54">
        <v>12</v>
      </c>
      <c r="C484" s="54">
        <v>2020</v>
      </c>
      <c r="D484" s="55">
        <v>0</v>
      </c>
      <c r="E484" s="55">
        <v>27.16</v>
      </c>
      <c r="F484" s="55">
        <v>15.28</v>
      </c>
      <c r="G484" s="55">
        <v>57.5</v>
      </c>
      <c r="H484" s="55">
        <v>13.84</v>
      </c>
      <c r="I484" s="55">
        <v>17.28</v>
      </c>
      <c r="J484" s="55">
        <v>26.52</v>
      </c>
      <c r="K484" s="55">
        <v>318.39999999999998</v>
      </c>
      <c r="L484" s="55">
        <v>5.5209999999999999</v>
      </c>
      <c r="M484" s="56">
        <f t="shared" si="25"/>
        <v>11.219999999999999</v>
      </c>
    </row>
    <row r="485" spans="1:13" ht="12" customHeight="1" x14ac:dyDescent="0.35">
      <c r="A485" s="54">
        <v>8</v>
      </c>
      <c r="B485" s="54">
        <v>12</v>
      </c>
      <c r="C485" s="54">
        <v>2020</v>
      </c>
      <c r="D485" s="55">
        <v>0</v>
      </c>
      <c r="E485" s="55">
        <v>27.55</v>
      </c>
      <c r="F485" s="55">
        <v>19.07</v>
      </c>
      <c r="G485" s="55">
        <v>64.14</v>
      </c>
      <c r="H485" s="55">
        <v>16.690000000000001</v>
      </c>
      <c r="I485" s="55">
        <v>18.86</v>
      </c>
      <c r="J485" s="55">
        <v>21.03</v>
      </c>
      <c r="K485" s="55">
        <v>284.3</v>
      </c>
      <c r="L485" s="55">
        <v>5.0609999999999999</v>
      </c>
      <c r="M485" s="56">
        <f t="shared" si="25"/>
        <v>13.310000000000002</v>
      </c>
    </row>
    <row r="486" spans="1:13" ht="12" customHeight="1" x14ac:dyDescent="0.35">
      <c r="A486" s="54">
        <v>9</v>
      </c>
      <c r="B486" s="54">
        <v>12</v>
      </c>
      <c r="C486" s="54">
        <v>2020</v>
      </c>
      <c r="D486" s="55">
        <v>3.8</v>
      </c>
      <c r="E486" s="55">
        <v>24.8</v>
      </c>
      <c r="F486" s="55">
        <v>17.45</v>
      </c>
      <c r="G486" s="55">
        <v>90.7</v>
      </c>
      <c r="H486" s="55">
        <v>15.96</v>
      </c>
      <c r="I486" s="55">
        <v>18.93</v>
      </c>
      <c r="J486" s="55">
        <v>16.71</v>
      </c>
      <c r="K486" s="55">
        <v>246.8</v>
      </c>
      <c r="L486" s="55">
        <v>3.27</v>
      </c>
      <c r="M486" s="56">
        <f t="shared" si="25"/>
        <v>11.125</v>
      </c>
    </row>
    <row r="487" spans="1:13" ht="12" customHeight="1" x14ac:dyDescent="0.35">
      <c r="A487" s="54">
        <v>10</v>
      </c>
      <c r="B487" s="54">
        <v>12</v>
      </c>
      <c r="C487" s="54">
        <v>2020</v>
      </c>
      <c r="D487" s="55">
        <v>0</v>
      </c>
      <c r="E487" s="55">
        <v>21.21</v>
      </c>
      <c r="F487" s="55">
        <v>16.3</v>
      </c>
      <c r="G487" s="55">
        <v>47.55</v>
      </c>
      <c r="H487" s="55">
        <v>17.329999999999998</v>
      </c>
      <c r="I487" s="55">
        <v>19.260000000000002</v>
      </c>
      <c r="J487" s="55">
        <v>21.82</v>
      </c>
      <c r="K487" s="55">
        <v>240</v>
      </c>
      <c r="L487" s="55">
        <v>3.5459999999999998</v>
      </c>
      <c r="M487" s="56">
        <f t="shared" si="25"/>
        <v>8.7550000000000026</v>
      </c>
    </row>
    <row r="488" spans="1:13" ht="12" customHeight="1" x14ac:dyDescent="0.35">
      <c r="A488" s="54">
        <v>11</v>
      </c>
      <c r="B488" s="54">
        <v>12</v>
      </c>
      <c r="C488" s="54">
        <v>2020</v>
      </c>
      <c r="D488" s="55">
        <v>0</v>
      </c>
      <c r="E488" s="55">
        <v>22.98</v>
      </c>
      <c r="F488" s="55">
        <v>12.23</v>
      </c>
      <c r="G488" s="55">
        <v>62</v>
      </c>
      <c r="H488" s="55">
        <v>12.86</v>
      </c>
      <c r="I488" s="55">
        <v>18.329999999999998</v>
      </c>
      <c r="J488" s="55">
        <v>32.130000000000003</v>
      </c>
      <c r="K488" s="55">
        <v>354.6</v>
      </c>
      <c r="L488" s="55">
        <v>5.6689999999999996</v>
      </c>
      <c r="M488" s="56">
        <f t="shared" si="25"/>
        <v>7.6050000000000004</v>
      </c>
    </row>
    <row r="489" spans="1:13" ht="12" customHeight="1" x14ac:dyDescent="0.35">
      <c r="A489" s="54">
        <v>12</v>
      </c>
      <c r="B489" s="54">
        <v>12</v>
      </c>
      <c r="C489" s="54">
        <v>2020</v>
      </c>
      <c r="D489" s="55">
        <v>0</v>
      </c>
      <c r="E489" s="55">
        <v>17.079999999999998</v>
      </c>
      <c r="F489" s="55">
        <v>8.89</v>
      </c>
      <c r="G489" s="55">
        <v>71.3</v>
      </c>
      <c r="H489" s="55">
        <v>10.19</v>
      </c>
      <c r="I489" s="55">
        <v>17.86</v>
      </c>
      <c r="J489" s="55">
        <v>27.47</v>
      </c>
      <c r="K489" s="55">
        <v>161.6</v>
      </c>
      <c r="L489" s="55">
        <v>3.9009999999999998</v>
      </c>
      <c r="M489" s="56">
        <f t="shared" si="25"/>
        <v>2.9849999999999994</v>
      </c>
    </row>
    <row r="490" spans="1:13" ht="12" customHeight="1" x14ac:dyDescent="0.35">
      <c r="A490" s="54">
        <v>13</v>
      </c>
      <c r="B490" s="54">
        <v>12</v>
      </c>
      <c r="C490" s="54">
        <v>2020</v>
      </c>
      <c r="D490" s="55">
        <v>0</v>
      </c>
      <c r="E490" s="55">
        <v>15.06</v>
      </c>
      <c r="F490" s="55">
        <v>9.48</v>
      </c>
      <c r="G490" s="55">
        <v>62.41</v>
      </c>
      <c r="H490" s="55">
        <v>11.09</v>
      </c>
      <c r="I490" s="55">
        <v>17.93</v>
      </c>
      <c r="J490" s="55">
        <v>10.51</v>
      </c>
      <c r="K490" s="55">
        <v>136.19999999999999</v>
      </c>
      <c r="L490" s="55">
        <v>1.8</v>
      </c>
      <c r="M490" s="56">
        <f t="shared" si="25"/>
        <v>2.2699999999999996</v>
      </c>
    </row>
    <row r="491" spans="1:13" ht="12" customHeight="1" x14ac:dyDescent="0.35">
      <c r="A491" s="54">
        <v>14</v>
      </c>
      <c r="B491" s="54">
        <v>12</v>
      </c>
      <c r="C491" s="54">
        <v>2020</v>
      </c>
      <c r="D491" s="55">
        <v>0</v>
      </c>
      <c r="E491" s="55">
        <v>20.45</v>
      </c>
      <c r="F491" s="55">
        <v>9.86</v>
      </c>
      <c r="G491" s="55">
        <v>61.41</v>
      </c>
      <c r="H491" s="55">
        <v>12.84</v>
      </c>
      <c r="I491" s="55">
        <v>17.010000000000002</v>
      </c>
      <c r="J491" s="55">
        <v>14.7</v>
      </c>
      <c r="K491" s="55">
        <v>89.4</v>
      </c>
      <c r="L491" s="55">
        <v>2.2010000000000001</v>
      </c>
      <c r="M491" s="56">
        <f t="shared" si="25"/>
        <v>5.1549999999999994</v>
      </c>
    </row>
    <row r="492" spans="1:13" ht="12" customHeight="1" x14ac:dyDescent="0.35">
      <c r="A492" s="54">
        <v>15</v>
      </c>
      <c r="B492" s="54">
        <v>12</v>
      </c>
      <c r="C492" s="54">
        <v>2020</v>
      </c>
      <c r="D492" s="55">
        <v>0</v>
      </c>
      <c r="E492" s="55">
        <v>25.64</v>
      </c>
      <c r="F492" s="55">
        <v>3.524</v>
      </c>
      <c r="G492" s="55">
        <v>60.77</v>
      </c>
      <c r="H492" s="55">
        <v>7.49</v>
      </c>
      <c r="I492" s="55">
        <v>15.86</v>
      </c>
      <c r="J492" s="55">
        <v>32.25</v>
      </c>
      <c r="K492" s="55">
        <v>170.3</v>
      </c>
      <c r="L492" s="55">
        <v>5.6449999999999996</v>
      </c>
      <c r="M492" s="56">
        <f t="shared" si="25"/>
        <v>4.5820000000000007</v>
      </c>
    </row>
    <row r="493" spans="1:13" ht="12" customHeight="1" x14ac:dyDescent="0.35">
      <c r="A493" s="54">
        <v>16</v>
      </c>
      <c r="B493" s="54">
        <v>12</v>
      </c>
      <c r="C493" s="54">
        <v>2020</v>
      </c>
      <c r="D493" s="55">
        <v>0</v>
      </c>
      <c r="E493" s="55">
        <v>23.02</v>
      </c>
      <c r="F493" s="55">
        <v>6.7409999999999997</v>
      </c>
      <c r="G493" s="55">
        <v>70.900000000000006</v>
      </c>
      <c r="H493" s="55">
        <v>10.029999999999999</v>
      </c>
      <c r="I493" s="55">
        <v>17.64</v>
      </c>
      <c r="J493" s="55">
        <v>31.96</v>
      </c>
      <c r="K493" s="55">
        <v>155.19999999999999</v>
      </c>
      <c r="L493" s="55">
        <v>4.9189999999999996</v>
      </c>
      <c r="M493" s="56">
        <f t="shared" si="25"/>
        <v>4.8804999999999996</v>
      </c>
    </row>
    <row r="494" spans="1:13" ht="12" customHeight="1" x14ac:dyDescent="0.35">
      <c r="A494" s="54">
        <v>17</v>
      </c>
      <c r="B494" s="54">
        <v>12</v>
      </c>
      <c r="C494" s="54">
        <v>2020</v>
      </c>
      <c r="D494" s="55">
        <v>0</v>
      </c>
      <c r="E494" s="55">
        <v>20.96</v>
      </c>
      <c r="F494" s="55">
        <v>7.18</v>
      </c>
      <c r="G494" s="55">
        <v>60.71</v>
      </c>
      <c r="H494" s="55">
        <v>10.42</v>
      </c>
      <c r="I494" s="55">
        <v>18.13</v>
      </c>
      <c r="J494" s="55">
        <v>21.92</v>
      </c>
      <c r="K494" s="55">
        <v>159.19999999999999</v>
      </c>
      <c r="L494" s="55">
        <v>3.4</v>
      </c>
      <c r="M494" s="56">
        <f t="shared" si="25"/>
        <v>4.07</v>
      </c>
    </row>
    <row r="495" spans="1:13" ht="12" customHeight="1" x14ac:dyDescent="0.35">
      <c r="A495" s="54">
        <v>18</v>
      </c>
      <c r="B495" s="54">
        <v>12</v>
      </c>
      <c r="C495" s="54">
        <v>2020</v>
      </c>
      <c r="D495" s="55">
        <v>0</v>
      </c>
      <c r="E495" s="55">
        <v>27.55</v>
      </c>
      <c r="F495" s="55">
        <v>10.18</v>
      </c>
      <c r="G495" s="55">
        <v>54.67</v>
      </c>
      <c r="H495" s="55">
        <v>12.71</v>
      </c>
      <c r="I495" s="55">
        <v>18.670000000000002</v>
      </c>
      <c r="J495" s="55">
        <v>31.88</v>
      </c>
      <c r="K495" s="55">
        <v>467.3</v>
      </c>
      <c r="L495" s="55">
        <v>6.3310000000000004</v>
      </c>
      <c r="M495" s="56">
        <f t="shared" si="25"/>
        <v>8.865000000000002</v>
      </c>
    </row>
    <row r="496" spans="1:13" ht="12" customHeight="1" x14ac:dyDescent="0.35">
      <c r="A496" s="54">
        <v>19</v>
      </c>
      <c r="B496" s="54">
        <v>12</v>
      </c>
      <c r="C496" s="54">
        <v>2020</v>
      </c>
      <c r="D496" s="55">
        <v>0</v>
      </c>
      <c r="E496" s="55">
        <v>27.8</v>
      </c>
      <c r="F496" s="55">
        <v>16.420000000000002</v>
      </c>
      <c r="G496" s="55">
        <v>51.42</v>
      </c>
      <c r="H496" s="55">
        <v>14.99</v>
      </c>
      <c r="I496" s="55">
        <v>19.8</v>
      </c>
      <c r="J496" s="55">
        <v>25.59</v>
      </c>
      <c r="K496" s="55">
        <v>453.4</v>
      </c>
      <c r="L496" s="55">
        <v>5.9020000000000001</v>
      </c>
      <c r="M496" s="56">
        <f t="shared" si="25"/>
        <v>12.11</v>
      </c>
    </row>
    <row r="497" spans="1:13" ht="12" customHeight="1" x14ac:dyDescent="0.35">
      <c r="A497" s="54">
        <v>20</v>
      </c>
      <c r="B497" s="54">
        <v>12</v>
      </c>
      <c r="C497" s="54">
        <v>2020</v>
      </c>
      <c r="D497" s="55">
        <v>1.6</v>
      </c>
      <c r="E497" s="55">
        <v>24.1</v>
      </c>
      <c r="F497" s="55">
        <v>17.47</v>
      </c>
      <c r="G497" s="55">
        <v>92.8</v>
      </c>
      <c r="H497" s="55">
        <v>17.3</v>
      </c>
      <c r="I497" s="55">
        <v>20.239999999999998</v>
      </c>
      <c r="J497" s="55">
        <v>22.47</v>
      </c>
      <c r="K497" s="55">
        <v>208.3</v>
      </c>
      <c r="L497" s="55">
        <v>3.806</v>
      </c>
      <c r="M497" s="56">
        <f t="shared" si="25"/>
        <v>10.785</v>
      </c>
    </row>
    <row r="498" spans="1:13" ht="12" customHeight="1" x14ac:dyDescent="0.35">
      <c r="A498" s="54">
        <v>21</v>
      </c>
      <c r="B498" s="54">
        <v>12</v>
      </c>
      <c r="C498" s="54">
        <v>2020</v>
      </c>
      <c r="D498" s="55">
        <v>3.8</v>
      </c>
      <c r="E498" s="55">
        <v>18.420000000000002</v>
      </c>
      <c r="F498" s="55">
        <v>13.17</v>
      </c>
      <c r="G498" s="55">
        <v>87.4</v>
      </c>
      <c r="H498" s="55">
        <v>16.22</v>
      </c>
      <c r="I498" s="55">
        <v>20.149999999999999</v>
      </c>
      <c r="J498" s="55">
        <v>10.7</v>
      </c>
      <c r="K498" s="55">
        <v>131.5</v>
      </c>
      <c r="L498" s="55">
        <v>1.6459999999999999</v>
      </c>
      <c r="M498" s="56">
        <f t="shared" si="25"/>
        <v>5.7950000000000017</v>
      </c>
    </row>
    <row r="499" spans="1:13" ht="12" customHeight="1" x14ac:dyDescent="0.35">
      <c r="A499" s="54">
        <v>22</v>
      </c>
      <c r="B499" s="54">
        <v>12</v>
      </c>
      <c r="C499" s="54">
        <v>2020</v>
      </c>
      <c r="D499" s="55">
        <v>4.4000000000000004</v>
      </c>
      <c r="E499" s="55">
        <v>23.74</v>
      </c>
      <c r="F499" s="55">
        <v>13.58</v>
      </c>
      <c r="G499" s="55">
        <v>74.900000000000006</v>
      </c>
      <c r="H499" s="55">
        <v>15.51</v>
      </c>
      <c r="I499" s="55">
        <v>19.170000000000002</v>
      </c>
      <c r="J499" s="55">
        <v>18.57</v>
      </c>
      <c r="K499" s="55">
        <v>208.6</v>
      </c>
      <c r="L499" s="55">
        <v>3.1659999999999999</v>
      </c>
      <c r="M499" s="56">
        <f t="shared" si="25"/>
        <v>8.66</v>
      </c>
    </row>
    <row r="500" spans="1:13" ht="12" customHeight="1" x14ac:dyDescent="0.35">
      <c r="A500" s="54">
        <v>23</v>
      </c>
      <c r="B500" s="54">
        <v>12</v>
      </c>
      <c r="C500" s="54">
        <v>2020</v>
      </c>
      <c r="D500" s="55">
        <v>1.8</v>
      </c>
      <c r="E500" s="55">
        <v>22.18</v>
      </c>
      <c r="F500" s="55">
        <v>14.69</v>
      </c>
      <c r="G500" s="55">
        <v>66.709999999999994</v>
      </c>
      <c r="H500" s="55">
        <v>14.67</v>
      </c>
      <c r="I500" s="55">
        <v>19.03</v>
      </c>
      <c r="J500" s="55">
        <v>11.49</v>
      </c>
      <c r="K500" s="55">
        <v>246.3</v>
      </c>
      <c r="L500" s="55">
        <v>2.0539999999999998</v>
      </c>
      <c r="M500" s="56">
        <f t="shared" si="25"/>
        <v>8.4349999999999987</v>
      </c>
    </row>
    <row r="501" spans="1:13" ht="12" customHeight="1" x14ac:dyDescent="0.35">
      <c r="A501" s="54">
        <v>24</v>
      </c>
      <c r="B501" s="54">
        <v>12</v>
      </c>
      <c r="C501" s="54">
        <v>2020</v>
      </c>
      <c r="D501" s="55">
        <v>5.6</v>
      </c>
      <c r="E501" s="55">
        <v>25.92</v>
      </c>
      <c r="F501" s="55">
        <v>16.09</v>
      </c>
      <c r="G501" s="55">
        <v>84.1</v>
      </c>
      <c r="H501" s="55">
        <v>14.81</v>
      </c>
      <c r="I501" s="55">
        <v>18.72</v>
      </c>
      <c r="J501" s="55">
        <v>24.15</v>
      </c>
      <c r="K501" s="55">
        <v>164.4</v>
      </c>
      <c r="L501" s="55">
        <v>4.0529999999999999</v>
      </c>
      <c r="M501" s="56">
        <f t="shared" si="25"/>
        <v>11.005000000000003</v>
      </c>
    </row>
    <row r="502" spans="1:13" ht="12" customHeight="1" x14ac:dyDescent="0.35">
      <c r="A502" s="54">
        <v>25</v>
      </c>
      <c r="B502" s="54">
        <v>12</v>
      </c>
      <c r="C502" s="54">
        <v>2020</v>
      </c>
      <c r="D502" s="55">
        <v>0</v>
      </c>
      <c r="E502" s="55">
        <v>18.27</v>
      </c>
      <c r="F502" s="55">
        <v>11.5</v>
      </c>
      <c r="G502" s="55">
        <v>70.8</v>
      </c>
      <c r="H502" s="55">
        <v>14.4</v>
      </c>
      <c r="I502" s="55">
        <v>19.23</v>
      </c>
      <c r="J502" s="55">
        <v>21.68</v>
      </c>
      <c r="K502" s="55">
        <v>103.7</v>
      </c>
      <c r="L502" s="55">
        <v>3.13</v>
      </c>
      <c r="M502" s="56">
        <f t="shared" si="25"/>
        <v>4.8849999999999998</v>
      </c>
    </row>
    <row r="503" spans="1:13" ht="12" customHeight="1" x14ac:dyDescent="0.35">
      <c r="A503" s="54">
        <v>26</v>
      </c>
      <c r="B503" s="54">
        <v>12</v>
      </c>
      <c r="C503" s="54">
        <v>2020</v>
      </c>
      <c r="D503" s="55">
        <v>0.6</v>
      </c>
      <c r="E503" s="55">
        <v>17.670000000000002</v>
      </c>
      <c r="F503" s="55">
        <v>8.92</v>
      </c>
      <c r="G503" s="55">
        <v>65.28</v>
      </c>
      <c r="H503" s="55">
        <v>13.03</v>
      </c>
      <c r="I503" s="55">
        <v>18.41</v>
      </c>
      <c r="J503" s="55">
        <v>9.07</v>
      </c>
      <c r="K503" s="55">
        <v>258.39999999999998</v>
      </c>
      <c r="L503" s="55">
        <v>1.724</v>
      </c>
      <c r="M503" s="56">
        <f t="shared" si="25"/>
        <v>3.2950000000000017</v>
      </c>
    </row>
    <row r="504" spans="1:13" ht="12" customHeight="1" x14ac:dyDescent="0.35">
      <c r="A504" s="54">
        <v>27</v>
      </c>
      <c r="B504" s="54">
        <v>12</v>
      </c>
      <c r="C504" s="54">
        <v>2020</v>
      </c>
      <c r="D504" s="55">
        <v>2.2000000000000002</v>
      </c>
      <c r="E504" s="55">
        <v>15.49</v>
      </c>
      <c r="F504" s="55">
        <v>8.06</v>
      </c>
      <c r="G504" s="55">
        <v>54.08</v>
      </c>
      <c r="H504" s="55">
        <v>10.050000000000001</v>
      </c>
      <c r="I504" s="55">
        <v>16.36</v>
      </c>
      <c r="J504" s="55">
        <v>18.510000000000002</v>
      </c>
      <c r="K504" s="55">
        <v>207.7</v>
      </c>
      <c r="L504" s="55">
        <v>2.629</v>
      </c>
      <c r="M504" s="56">
        <f t="shared" si="25"/>
        <v>1.7750000000000004</v>
      </c>
    </row>
    <row r="505" spans="1:13" ht="12" customHeight="1" x14ac:dyDescent="0.35">
      <c r="A505" s="54">
        <v>28</v>
      </c>
      <c r="B505" s="54">
        <v>12</v>
      </c>
      <c r="C505" s="54">
        <v>2020</v>
      </c>
      <c r="D505" s="55">
        <v>0</v>
      </c>
      <c r="E505" s="55">
        <v>16.260000000000002</v>
      </c>
      <c r="F505" s="55">
        <v>2.133</v>
      </c>
      <c r="G505" s="55">
        <v>66.510000000000005</v>
      </c>
      <c r="H505" s="55">
        <v>6.6109999999999998</v>
      </c>
      <c r="I505" s="55">
        <v>15.16</v>
      </c>
      <c r="J505" s="55">
        <v>31.05</v>
      </c>
      <c r="K505" s="55">
        <v>214.3</v>
      </c>
      <c r="L505" s="55">
        <v>4.133</v>
      </c>
      <c r="M505" s="56">
        <f t="shared" si="25"/>
        <v>0</v>
      </c>
    </row>
    <row r="506" spans="1:13" ht="12" customHeight="1" x14ac:dyDescent="0.35">
      <c r="A506" s="54">
        <v>29</v>
      </c>
      <c r="B506" s="54">
        <v>12</v>
      </c>
      <c r="C506" s="54">
        <v>2020</v>
      </c>
      <c r="D506" s="55">
        <v>0</v>
      </c>
      <c r="E506" s="55">
        <v>17.53</v>
      </c>
      <c r="F506" s="55">
        <v>3.3980000000000001</v>
      </c>
      <c r="G506" s="55">
        <v>77.099999999999994</v>
      </c>
      <c r="H506" s="55">
        <v>7.64</v>
      </c>
      <c r="I506" s="55">
        <v>15.67</v>
      </c>
      <c r="J506" s="55">
        <v>21.58</v>
      </c>
      <c r="K506" s="55">
        <v>114.5</v>
      </c>
      <c r="L506" s="55">
        <v>3.1240000000000001</v>
      </c>
      <c r="M506" s="56">
        <f t="shared" si="25"/>
        <v>0.46400000000000041</v>
      </c>
    </row>
    <row r="507" spans="1:13" ht="12" customHeight="1" x14ac:dyDescent="0.35">
      <c r="A507" s="54">
        <v>30</v>
      </c>
      <c r="B507" s="54">
        <v>12</v>
      </c>
      <c r="C507" s="54">
        <v>2020</v>
      </c>
      <c r="D507" s="55">
        <v>0</v>
      </c>
      <c r="E507" s="55">
        <v>18.68</v>
      </c>
      <c r="F507" s="55">
        <v>4.5110000000000001</v>
      </c>
      <c r="G507" s="55">
        <v>57.42</v>
      </c>
      <c r="H507" s="55">
        <v>8.0299999999999994</v>
      </c>
      <c r="I507" s="55">
        <v>15.75</v>
      </c>
      <c r="J507" s="55">
        <v>26.32</v>
      </c>
      <c r="K507" s="55">
        <v>144.4</v>
      </c>
      <c r="L507" s="55">
        <v>3.8980000000000001</v>
      </c>
      <c r="M507" s="56">
        <f t="shared" si="25"/>
        <v>1.5954999999999995</v>
      </c>
    </row>
    <row r="508" spans="1:13" ht="12" customHeight="1" x14ac:dyDescent="0.35">
      <c r="A508" s="54">
        <v>31</v>
      </c>
      <c r="B508" s="54">
        <v>12</v>
      </c>
      <c r="C508" s="54">
        <v>2020</v>
      </c>
      <c r="D508" s="55">
        <v>0</v>
      </c>
      <c r="E508" s="55">
        <v>21.19</v>
      </c>
      <c r="F508" s="55">
        <v>10.130000000000001</v>
      </c>
      <c r="G508" s="55">
        <v>57.26</v>
      </c>
      <c r="H508" s="55">
        <v>13.21</v>
      </c>
      <c r="I508" s="55">
        <v>17.59</v>
      </c>
      <c r="J508" s="55">
        <v>32.29</v>
      </c>
      <c r="K508" s="55">
        <v>127.7</v>
      </c>
      <c r="L508" s="55">
        <v>4.9039999999999999</v>
      </c>
      <c r="M508" s="56">
        <f t="shared" si="25"/>
        <v>5.66</v>
      </c>
    </row>
    <row r="509" spans="1:13" ht="12" customHeight="1" x14ac:dyDescent="0.35">
      <c r="A509" s="54"/>
      <c r="B509" s="54"/>
      <c r="C509" s="54"/>
      <c r="D509" s="55"/>
      <c r="E509" s="55"/>
      <c r="F509" s="55"/>
      <c r="G509" s="55"/>
      <c r="H509" s="55"/>
      <c r="I509" s="57"/>
      <c r="J509" s="55"/>
      <c r="K509" s="55"/>
      <c r="L509" s="55"/>
      <c r="M509"/>
    </row>
    <row r="510" spans="1:13" ht="12" customHeight="1" x14ac:dyDescent="0.35">
      <c r="A510" s="36" t="s">
        <v>28</v>
      </c>
      <c r="B510" s="36"/>
      <c r="C510" s="36"/>
      <c r="D510" s="37"/>
      <c r="E510" s="37">
        <f>AVERAGE(E478:E508)</f>
        <v>21.499999999999996</v>
      </c>
      <c r="F510" s="37">
        <f t="shared" ref="F510:M510" si="26">AVERAGE(F478:F508)</f>
        <v>10.60174193548387</v>
      </c>
      <c r="G510" s="37">
        <f t="shared" si="26"/>
        <v>64.360645161290321</v>
      </c>
      <c r="H510" s="38">
        <f t="shared" si="26"/>
        <v>12.203580645161288</v>
      </c>
      <c r="I510" s="37">
        <f t="shared" si="26"/>
        <v>17.539677419354842</v>
      </c>
      <c r="J510" s="37">
        <f t="shared" si="26"/>
        <v>22.949032258064516</v>
      </c>
      <c r="K510" s="37">
        <f t="shared" si="26"/>
        <v>229.61290322580643</v>
      </c>
      <c r="L510" s="37">
        <f t="shared" si="26"/>
        <v>3.9492903225806448</v>
      </c>
      <c r="M510" s="37">
        <f t="shared" si="26"/>
        <v>6.0767903225806457</v>
      </c>
    </row>
    <row r="511" spans="1:13" ht="12" customHeight="1" x14ac:dyDescent="0.35">
      <c r="A511" s="36" t="s">
        <v>29</v>
      </c>
      <c r="B511" s="36"/>
      <c r="C511" s="36"/>
      <c r="D511" s="37">
        <f>SUM(D478:D508)</f>
        <v>23.8</v>
      </c>
      <c r="E511" s="37"/>
      <c r="F511" s="37"/>
      <c r="G511" s="37"/>
      <c r="H511" s="38"/>
      <c r="I511" s="37"/>
      <c r="J511" s="38">
        <f>SUM(J478:J508)</f>
        <v>711.42</v>
      </c>
      <c r="K511" s="38">
        <f>SUM(K478:K508)</f>
        <v>7117.9999999999991</v>
      </c>
      <c r="L511" s="38">
        <f>SUM(L478:L508)</f>
        <v>122.42799999999998</v>
      </c>
      <c r="M511" s="37">
        <f>SUM(M478:M508)</f>
        <v>188.38050000000001</v>
      </c>
    </row>
    <row r="512" spans="1:13" ht="12" customHeight="1" x14ac:dyDescent="0.35">
      <c r="A512" s="36" t="s">
        <v>30</v>
      </c>
      <c r="B512" s="36"/>
      <c r="C512" s="36"/>
      <c r="D512" s="37"/>
      <c r="E512" s="37">
        <f>MAX(E478:E508)</f>
        <v>27.8</v>
      </c>
      <c r="F512" s="37">
        <f>MAX(F478:F508)</f>
        <v>19.07</v>
      </c>
      <c r="G512" s="37">
        <f>MAX(G478:G508)</f>
        <v>92.8</v>
      </c>
      <c r="H512" s="38"/>
      <c r="I512" s="37">
        <f>MAX(I478:I508)</f>
        <v>20.239999999999998</v>
      </c>
      <c r="J512" s="37">
        <f>MAX(J478:J508)</f>
        <v>32.29</v>
      </c>
      <c r="K512" s="37">
        <f>MAX(K478:K508)</f>
        <v>467.3</v>
      </c>
      <c r="L512" s="37">
        <f>MAX(L478:L508)</f>
        <v>6.3310000000000004</v>
      </c>
      <c r="M512" s="37">
        <f>MAX(M478:M508)</f>
        <v>13.310000000000002</v>
      </c>
    </row>
    <row r="513" spans="1:13" ht="12" customHeight="1" x14ac:dyDescent="0.35">
      <c r="A513" s="36" t="s">
        <v>31</v>
      </c>
      <c r="B513" s="36"/>
      <c r="C513" s="36"/>
      <c r="D513" s="37"/>
      <c r="E513" s="37">
        <f>MIN(E478:E508)</f>
        <v>15.06</v>
      </c>
      <c r="F513" s="37">
        <f>MIN(F478:F508)</f>
        <v>2.133</v>
      </c>
      <c r="G513" s="37">
        <f>MIN(G478:G508)</f>
        <v>43.64</v>
      </c>
      <c r="H513" s="38">
        <f>MIN(H479:H508)</f>
        <v>6.6109999999999998</v>
      </c>
      <c r="I513" s="37">
        <f>MIN(I478:I508)</f>
        <v>14.71</v>
      </c>
      <c r="J513" s="37">
        <f>MIN(J478:J508)</f>
        <v>9.07</v>
      </c>
      <c r="K513" s="37">
        <f>MIN(K478:K508)</f>
        <v>89.4</v>
      </c>
      <c r="L513" s="37">
        <f>MIN(L478:L508)</f>
        <v>1.6459999999999999</v>
      </c>
      <c r="M513" s="37">
        <f>MIN(M478:M508)</f>
        <v>0</v>
      </c>
    </row>
    <row r="514" spans="1:13" ht="12" customHeight="1" x14ac:dyDescent="0.35">
      <c r="A514" s="36" t="s">
        <v>32</v>
      </c>
      <c r="B514" s="36"/>
      <c r="C514" s="36">
        <f>SUM(E510+F510)/2</f>
        <v>16.050870967741933</v>
      </c>
      <c r="D514" s="37"/>
      <c r="E514" s="37"/>
      <c r="F514" s="37"/>
      <c r="G514" s="37"/>
      <c r="H514" s="38"/>
      <c r="I514" s="55"/>
      <c r="J514" s="39"/>
      <c r="K514" s="37"/>
      <c r="L514" s="40"/>
      <c r="M514" s="41"/>
    </row>
    <row r="515" spans="1:13" ht="12" customHeight="1" x14ac:dyDescent="0.35"/>
    <row r="516" spans="1:13" ht="12" customHeight="1" x14ac:dyDescent="0.35"/>
    <row r="517" spans="1:13" ht="12" customHeight="1" x14ac:dyDescent="0.35"/>
    <row r="518" spans="1:13" ht="12" customHeight="1" x14ac:dyDescent="0.35"/>
    <row r="519" spans="1:13" ht="12" customHeight="1" x14ac:dyDescent="0.35"/>
    <row r="520" spans="1:13" ht="12" customHeight="1" x14ac:dyDescent="0.35"/>
    <row r="521" spans="1:13" ht="12" customHeight="1" x14ac:dyDescent="0.35"/>
    <row r="522" spans="1:13" ht="12" customHeight="1" x14ac:dyDescent="0.35"/>
    <row r="523" spans="1:13" ht="12" customHeight="1" x14ac:dyDescent="0.35"/>
    <row r="524" spans="1:13" ht="12" customHeight="1" x14ac:dyDescent="0.35"/>
    <row r="525" spans="1:13" ht="12" customHeight="1" x14ac:dyDescent="0.35"/>
    <row r="526" spans="1:13" ht="12" customHeight="1" x14ac:dyDescent="0.35"/>
    <row r="527" spans="1:13" ht="12" customHeight="1" x14ac:dyDescent="0.35"/>
    <row r="528" spans="1:13" ht="12" customHeight="1" x14ac:dyDescent="0.35"/>
    <row r="529" ht="12" customHeight="1" x14ac:dyDescent="0.35"/>
    <row r="530" ht="12" customHeight="1" x14ac:dyDescent="0.35"/>
    <row r="531" ht="12" customHeight="1" x14ac:dyDescent="0.35"/>
    <row r="532" ht="12" customHeight="1" x14ac:dyDescent="0.35"/>
    <row r="533" ht="12" customHeight="1" x14ac:dyDescent="0.35"/>
    <row r="534" ht="12" customHeight="1" x14ac:dyDescent="0.35"/>
    <row r="535" ht="12" customHeight="1" x14ac:dyDescent="0.35"/>
    <row r="536" ht="12" customHeight="1" x14ac:dyDescent="0.35"/>
    <row r="537" ht="12" customHeight="1" x14ac:dyDescent="0.35"/>
    <row r="538" ht="12" customHeight="1" x14ac:dyDescent="0.35"/>
    <row r="539" ht="12" customHeight="1" x14ac:dyDescent="0.35"/>
    <row r="540" ht="12" customHeight="1" x14ac:dyDescent="0.35"/>
    <row r="541" ht="12" customHeight="1" x14ac:dyDescent="0.35"/>
    <row r="542" ht="12" customHeight="1" x14ac:dyDescent="0.35"/>
    <row r="543" ht="12" customHeight="1" x14ac:dyDescent="0.35"/>
    <row r="544" ht="12" customHeight="1" x14ac:dyDescent="0.35"/>
    <row r="545" ht="12" customHeight="1" x14ac:dyDescent="0.35"/>
    <row r="546" ht="12" customHeight="1" x14ac:dyDescent="0.35"/>
    <row r="547" ht="12" customHeight="1" x14ac:dyDescent="0.35"/>
    <row r="548" ht="12" customHeight="1" x14ac:dyDescent="0.35"/>
    <row r="549" ht="12" customHeight="1" x14ac:dyDescent="0.35"/>
    <row r="550" ht="12" customHeight="1" x14ac:dyDescent="0.35"/>
    <row r="551" ht="12" customHeight="1" x14ac:dyDescent="0.35"/>
    <row r="552" ht="12" customHeight="1" x14ac:dyDescent="0.35"/>
    <row r="553" ht="12" customHeight="1" x14ac:dyDescent="0.35"/>
    <row r="554" ht="12" customHeight="1" x14ac:dyDescent="0.35"/>
    <row r="555" ht="12" customHeight="1" x14ac:dyDescent="0.35"/>
    <row r="556" ht="12" customHeight="1" x14ac:dyDescent="0.35"/>
    <row r="557" ht="12" customHeight="1" x14ac:dyDescent="0.35"/>
    <row r="558" ht="12" customHeight="1" x14ac:dyDescent="0.35"/>
    <row r="559" ht="12" customHeight="1" x14ac:dyDescent="0.35"/>
    <row r="560" ht="12" customHeight="1" x14ac:dyDescent="0.35"/>
    <row r="561" ht="12" customHeight="1" x14ac:dyDescent="0.35"/>
    <row r="562" ht="12" customHeight="1" x14ac:dyDescent="0.35"/>
    <row r="563" ht="12" customHeight="1" x14ac:dyDescent="0.35"/>
    <row r="564" ht="12" customHeight="1" x14ac:dyDescent="0.35"/>
    <row r="565" ht="12" customHeight="1" x14ac:dyDescent="0.35"/>
    <row r="566" ht="12" customHeight="1" x14ac:dyDescent="0.35"/>
    <row r="567" ht="12" customHeight="1" x14ac:dyDescent="0.35"/>
    <row r="568" ht="12" customHeight="1" x14ac:dyDescent="0.35"/>
    <row r="569" ht="12" customHeight="1" x14ac:dyDescent="0.35"/>
    <row r="570" ht="12" customHeight="1" x14ac:dyDescent="0.35"/>
    <row r="571" ht="12" customHeight="1" x14ac:dyDescent="0.35"/>
    <row r="572" ht="12" customHeight="1" x14ac:dyDescent="0.35"/>
    <row r="573" ht="12" customHeight="1" x14ac:dyDescent="0.35"/>
    <row r="574" ht="12" customHeight="1" x14ac:dyDescent="0.35"/>
    <row r="575" ht="12" customHeight="1" x14ac:dyDescent="0.35"/>
    <row r="576" ht="12" customHeight="1" x14ac:dyDescent="0.35"/>
    <row r="577" ht="12" customHeight="1" x14ac:dyDescent="0.35"/>
    <row r="578" ht="12" customHeight="1" x14ac:dyDescent="0.35"/>
    <row r="579" ht="12" customHeight="1" x14ac:dyDescent="0.35"/>
    <row r="580" ht="12" customHeight="1" x14ac:dyDescent="0.35"/>
    <row r="581" ht="12" customHeight="1" x14ac:dyDescent="0.35"/>
    <row r="582" ht="12" customHeight="1" x14ac:dyDescent="0.35"/>
    <row r="583" ht="12" customHeight="1" x14ac:dyDescent="0.35"/>
    <row r="584" ht="12" customHeight="1" x14ac:dyDescent="0.35"/>
    <row r="585" ht="12" customHeight="1" x14ac:dyDescent="0.35"/>
    <row r="586" ht="12" customHeight="1" x14ac:dyDescent="0.35"/>
    <row r="587" ht="12" customHeight="1" x14ac:dyDescent="0.35"/>
    <row r="588" ht="12" customHeight="1" x14ac:dyDescent="0.35"/>
    <row r="589" ht="12" customHeight="1" x14ac:dyDescent="0.35"/>
    <row r="590" ht="12" customHeight="1" x14ac:dyDescent="0.35"/>
    <row r="591" ht="12" customHeight="1" x14ac:dyDescent="0.35"/>
    <row r="592" ht="12" customHeight="1" x14ac:dyDescent="0.35"/>
    <row r="593" ht="12" customHeight="1" x14ac:dyDescent="0.35"/>
    <row r="594" ht="12" customHeight="1" x14ac:dyDescent="0.35"/>
    <row r="595" ht="12" customHeight="1" x14ac:dyDescent="0.35"/>
    <row r="596" ht="12" customHeight="1" x14ac:dyDescent="0.35"/>
    <row r="597" ht="12" customHeight="1" x14ac:dyDescent="0.35"/>
    <row r="598" ht="12" customHeight="1" x14ac:dyDescent="0.35"/>
    <row r="599" ht="12" customHeight="1" x14ac:dyDescent="0.35"/>
    <row r="600" ht="12" customHeight="1" x14ac:dyDescent="0.35"/>
    <row r="601" ht="12" customHeight="1" x14ac:dyDescent="0.35"/>
    <row r="602" ht="12" customHeight="1" x14ac:dyDescent="0.35"/>
    <row r="603" ht="12" customHeight="1" x14ac:dyDescent="0.35"/>
    <row r="604" ht="12" customHeight="1" x14ac:dyDescent="0.35"/>
    <row r="605" ht="12" customHeight="1" x14ac:dyDescent="0.35"/>
    <row r="606" ht="12" customHeight="1" x14ac:dyDescent="0.35"/>
    <row r="607" ht="12" customHeight="1" x14ac:dyDescent="0.35"/>
    <row r="608" ht="12" customHeight="1" x14ac:dyDescent="0.35"/>
    <row r="609" ht="12" customHeight="1" x14ac:dyDescent="0.35"/>
    <row r="610" ht="12" customHeight="1" x14ac:dyDescent="0.35"/>
    <row r="611" ht="12" customHeight="1" x14ac:dyDescent="0.35"/>
    <row r="612" ht="12" customHeight="1" x14ac:dyDescent="0.35"/>
    <row r="613" ht="12" customHeight="1" x14ac:dyDescent="0.35"/>
    <row r="614" ht="12" customHeight="1" x14ac:dyDescent="0.35"/>
    <row r="615" ht="12" customHeight="1" x14ac:dyDescent="0.35"/>
    <row r="616" ht="12" customHeight="1" x14ac:dyDescent="0.35"/>
    <row r="617" ht="12" customHeight="1" x14ac:dyDescent="0.35"/>
    <row r="618" ht="12" customHeight="1" x14ac:dyDescent="0.35"/>
    <row r="619" ht="12" customHeight="1" x14ac:dyDescent="0.35"/>
    <row r="620" ht="12" customHeight="1" x14ac:dyDescent="0.35"/>
    <row r="621" ht="12" customHeight="1" x14ac:dyDescent="0.35"/>
    <row r="622" ht="12" customHeight="1" x14ac:dyDescent="0.35"/>
    <row r="623" ht="12" customHeight="1" x14ac:dyDescent="0.35"/>
    <row r="624" ht="12" customHeight="1" x14ac:dyDescent="0.35"/>
    <row r="625" ht="12" customHeight="1" x14ac:dyDescent="0.35"/>
    <row r="626" ht="12" customHeight="1" x14ac:dyDescent="0.35"/>
    <row r="627" ht="12" customHeight="1" x14ac:dyDescent="0.35"/>
    <row r="628" ht="12" customHeight="1" x14ac:dyDescent="0.35"/>
    <row r="629" ht="12" customHeight="1" x14ac:dyDescent="0.35"/>
    <row r="630" ht="12" customHeight="1" x14ac:dyDescent="0.35"/>
    <row r="631" ht="12" customHeight="1" x14ac:dyDescent="0.35"/>
    <row r="632" ht="12" customHeight="1" x14ac:dyDescent="0.35"/>
    <row r="633" ht="12" customHeight="1" x14ac:dyDescent="0.35"/>
    <row r="634" ht="12" customHeight="1" x14ac:dyDescent="0.35"/>
    <row r="635" ht="12" customHeight="1" x14ac:dyDescent="0.35"/>
    <row r="636" ht="12" customHeight="1" x14ac:dyDescent="0.35"/>
    <row r="637" ht="12" customHeight="1" x14ac:dyDescent="0.35"/>
    <row r="638" ht="12" customHeight="1" x14ac:dyDescent="0.35"/>
    <row r="639" ht="12" customHeight="1" x14ac:dyDescent="0.35"/>
    <row r="640" ht="12" customHeight="1" x14ac:dyDescent="0.35"/>
    <row r="641" ht="12" customHeight="1" x14ac:dyDescent="0.35"/>
    <row r="642" ht="12" customHeight="1" x14ac:dyDescent="0.35"/>
    <row r="643" ht="12" customHeight="1" x14ac:dyDescent="0.35"/>
    <row r="644" ht="12" customHeight="1" x14ac:dyDescent="0.35"/>
    <row r="645" ht="12" customHeight="1" x14ac:dyDescent="0.35"/>
    <row r="646" ht="12" customHeight="1" x14ac:dyDescent="0.35"/>
    <row r="647" ht="12" customHeight="1" x14ac:dyDescent="0.35"/>
    <row r="648" ht="12" customHeight="1" x14ac:dyDescent="0.35"/>
    <row r="649" ht="12" customHeight="1" x14ac:dyDescent="0.35"/>
    <row r="650" ht="12" customHeight="1" x14ac:dyDescent="0.35"/>
    <row r="651" ht="12" customHeight="1" x14ac:dyDescent="0.35"/>
    <row r="652" ht="12" customHeight="1" x14ac:dyDescent="0.35"/>
    <row r="653" ht="12" customHeight="1" x14ac:dyDescent="0.35"/>
    <row r="654" ht="12" customHeight="1" x14ac:dyDescent="0.35"/>
    <row r="655" ht="12" customHeight="1" x14ac:dyDescent="0.35"/>
    <row r="656" ht="12" customHeight="1" x14ac:dyDescent="0.35"/>
    <row r="657" ht="12" customHeight="1" x14ac:dyDescent="0.35"/>
    <row r="658" ht="12" customHeight="1" x14ac:dyDescent="0.35"/>
    <row r="659" ht="12" customHeight="1" x14ac:dyDescent="0.35"/>
    <row r="660" ht="12" customHeight="1" x14ac:dyDescent="0.35"/>
    <row r="661" ht="12" customHeight="1" x14ac:dyDescent="0.35"/>
    <row r="662" ht="12" customHeight="1" x14ac:dyDescent="0.35"/>
    <row r="663" ht="12" customHeight="1" x14ac:dyDescent="0.35"/>
    <row r="664" ht="12" customHeight="1" x14ac:dyDescent="0.35"/>
    <row r="665" ht="12" customHeight="1" x14ac:dyDescent="0.35"/>
    <row r="666" ht="12" customHeight="1" x14ac:dyDescent="0.35"/>
    <row r="667" ht="12" customHeight="1" x14ac:dyDescent="0.35"/>
    <row r="668" ht="12" customHeight="1" x14ac:dyDescent="0.35"/>
    <row r="669" ht="12" customHeight="1" x14ac:dyDescent="0.35"/>
    <row r="670" ht="12" customHeight="1" x14ac:dyDescent="0.35"/>
    <row r="671" ht="12" customHeight="1" x14ac:dyDescent="0.35"/>
    <row r="672" ht="12" customHeight="1" x14ac:dyDescent="0.35"/>
    <row r="673" ht="12" customHeight="1" x14ac:dyDescent="0.35"/>
    <row r="674" ht="12" customHeight="1" x14ac:dyDescent="0.35"/>
    <row r="675" ht="12" customHeight="1" x14ac:dyDescent="0.35"/>
    <row r="676" ht="12" customHeight="1" x14ac:dyDescent="0.35"/>
    <row r="677" ht="12" customHeight="1" x14ac:dyDescent="0.35"/>
    <row r="678" ht="12" customHeight="1" x14ac:dyDescent="0.35"/>
    <row r="679" ht="12" customHeight="1" x14ac:dyDescent="0.35"/>
    <row r="680" ht="12" customHeight="1" x14ac:dyDescent="0.35"/>
    <row r="681" ht="12" customHeight="1" x14ac:dyDescent="0.35"/>
    <row r="682" ht="12" customHeight="1" x14ac:dyDescent="0.35"/>
    <row r="683" ht="12" customHeight="1" x14ac:dyDescent="0.35"/>
    <row r="684" ht="12" customHeight="1" x14ac:dyDescent="0.35"/>
    <row r="685" ht="12" customHeight="1" x14ac:dyDescent="0.35"/>
    <row r="686" ht="12" customHeight="1" x14ac:dyDescent="0.35"/>
    <row r="687" ht="12" customHeight="1" x14ac:dyDescent="0.35"/>
    <row r="688" ht="12" customHeight="1" x14ac:dyDescent="0.35"/>
    <row r="689" ht="12" customHeight="1" x14ac:dyDescent="0.35"/>
    <row r="690" ht="12" customHeight="1" x14ac:dyDescent="0.35"/>
    <row r="691" ht="12" customHeight="1" x14ac:dyDescent="0.35"/>
    <row r="692" ht="12" customHeight="1" x14ac:dyDescent="0.35"/>
    <row r="693" ht="12" customHeight="1" x14ac:dyDescent="0.35"/>
    <row r="694" ht="12" customHeight="1" x14ac:dyDescent="0.35"/>
    <row r="695" ht="12" customHeight="1" x14ac:dyDescent="0.35"/>
    <row r="696" ht="12" customHeight="1" x14ac:dyDescent="0.35"/>
    <row r="697" ht="12" customHeight="1" x14ac:dyDescent="0.35"/>
    <row r="698" ht="12" customHeight="1" x14ac:dyDescent="0.35"/>
    <row r="699" ht="12" customHeight="1" x14ac:dyDescent="0.35"/>
    <row r="700" ht="12" customHeight="1" x14ac:dyDescent="0.35"/>
    <row r="701" ht="12" customHeight="1" x14ac:dyDescent="0.35"/>
    <row r="702" ht="12" customHeight="1" x14ac:dyDescent="0.35"/>
    <row r="703" ht="12" customHeight="1" x14ac:dyDescent="0.35"/>
    <row r="704" ht="12" customHeight="1" x14ac:dyDescent="0.35"/>
    <row r="705" ht="12" customHeight="1" x14ac:dyDescent="0.35"/>
    <row r="706" ht="12" customHeight="1" x14ac:dyDescent="0.35"/>
    <row r="707" ht="12" customHeight="1" x14ac:dyDescent="0.35"/>
    <row r="708" ht="12" customHeight="1" x14ac:dyDescent="0.35"/>
    <row r="709" ht="12" customHeight="1" x14ac:dyDescent="0.35"/>
    <row r="710" ht="12" customHeight="1" x14ac:dyDescent="0.35"/>
    <row r="711" ht="12" customHeight="1" x14ac:dyDescent="0.35"/>
    <row r="712" ht="12" customHeight="1" x14ac:dyDescent="0.35"/>
    <row r="713" ht="12" customHeight="1" x14ac:dyDescent="0.35"/>
    <row r="714" ht="12" customHeight="1" x14ac:dyDescent="0.35"/>
    <row r="715" ht="12" customHeight="1" x14ac:dyDescent="0.35"/>
    <row r="716" ht="12" customHeight="1" x14ac:dyDescent="0.35"/>
    <row r="717" ht="12" customHeight="1" x14ac:dyDescent="0.35"/>
    <row r="718" ht="12" customHeight="1" x14ac:dyDescent="0.35"/>
    <row r="719" ht="12" customHeight="1" x14ac:dyDescent="0.35"/>
    <row r="720" ht="12" customHeight="1" x14ac:dyDescent="0.35"/>
    <row r="721" ht="12" customHeight="1" x14ac:dyDescent="0.35"/>
    <row r="722" ht="12" customHeight="1" x14ac:dyDescent="0.35"/>
    <row r="723" ht="12" customHeight="1" x14ac:dyDescent="0.35"/>
    <row r="724" ht="12" customHeight="1" x14ac:dyDescent="0.35"/>
    <row r="725" ht="12" customHeight="1" x14ac:dyDescent="0.35"/>
    <row r="726" ht="12" customHeight="1" x14ac:dyDescent="0.35"/>
    <row r="727" ht="12" customHeight="1" x14ac:dyDescent="0.35"/>
    <row r="728" ht="12" customHeight="1" x14ac:dyDescent="0.35"/>
    <row r="729" ht="12" customHeight="1" x14ac:dyDescent="0.35"/>
    <row r="730" ht="12" customHeight="1" x14ac:dyDescent="0.35"/>
    <row r="731" ht="12" customHeight="1" x14ac:dyDescent="0.35"/>
    <row r="732" ht="12" customHeight="1" x14ac:dyDescent="0.35"/>
    <row r="733" ht="12" customHeight="1" x14ac:dyDescent="0.35"/>
    <row r="734" ht="12" customHeight="1" x14ac:dyDescent="0.35"/>
    <row r="735" ht="12" customHeight="1" x14ac:dyDescent="0.35"/>
    <row r="736" ht="12" customHeight="1" x14ac:dyDescent="0.35"/>
    <row r="737" ht="12" customHeight="1" x14ac:dyDescent="0.35"/>
    <row r="738" ht="12" customHeight="1" x14ac:dyDescent="0.35"/>
    <row r="739" ht="12" customHeight="1" x14ac:dyDescent="0.35"/>
    <row r="740" ht="12" customHeight="1" x14ac:dyDescent="0.35"/>
    <row r="741" ht="12" customHeight="1" x14ac:dyDescent="0.35"/>
  </sheetData>
  <printOptions gridLines="1"/>
  <pageMargins left="0.31496062992125984" right="0.31496062992125984" top="0" bottom="0" header="0.31496062992125984" footer="0.31496062992125984"/>
  <pageSetup paperSize="9" orientation="landscape" r:id="rId1"/>
  <rowBreaks count="10" manualBreakCount="10">
    <brk id="89" max="16383" man="1"/>
    <brk id="132" max="16383" man="1"/>
    <brk id="174" max="16383" man="1"/>
    <brk id="217" max="16383" man="1"/>
    <brk id="259" max="16383" man="1"/>
    <brk id="302" max="16383" man="1"/>
    <brk id="345" max="16383" man="1"/>
    <brk id="387" max="16383" man="1"/>
    <brk id="430" max="16383" man="1"/>
    <brk id="472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4B5E96F33ACFA449E62D36D047758D5" ma:contentTypeVersion="12" ma:contentTypeDescription="Create a new document." ma:contentTypeScope="" ma:versionID="ef1e6c24b8af5f118016afe30eb071cb">
  <xsd:schema xmlns:xsd="http://www.w3.org/2001/XMLSchema" xmlns:xs="http://www.w3.org/2001/XMLSchema" xmlns:p="http://schemas.microsoft.com/office/2006/metadata/properties" xmlns:ns2="ea88ec78-7785-4fbf-826f-991780592d9a" xmlns:ns3="55e2bc26-33db-4abf-b012-e46f3bf7ced6" targetNamespace="http://schemas.microsoft.com/office/2006/metadata/properties" ma:root="true" ma:fieldsID="259cf020f2a03c940f235aab61422472" ns2:_="" ns3:_="">
    <xsd:import namespace="ea88ec78-7785-4fbf-826f-991780592d9a"/>
    <xsd:import namespace="55e2bc26-33db-4abf-b012-e46f3bf7ce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88ec78-7785-4fbf-826f-991780592d9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e2bc26-33db-4abf-b012-e46f3bf7ced6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A83B842-70A3-47B2-A8C3-8EA40ACCEB79}"/>
</file>

<file path=customXml/itemProps2.xml><?xml version="1.0" encoding="utf-8"?>
<ds:datastoreItem xmlns:ds="http://schemas.openxmlformats.org/officeDocument/2006/customXml" ds:itemID="{1EF3E5C9-EB52-4E93-9766-7D899CA7E71A}"/>
</file>

<file path=customXml/itemProps3.xml><?xml version="1.0" encoding="utf-8"?>
<ds:datastoreItem xmlns:ds="http://schemas.openxmlformats.org/officeDocument/2006/customXml" ds:itemID="{7B7AC79C-E333-4AC1-934B-FF5008EF8D4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</vt:lpstr>
    </vt:vector>
  </TitlesOfParts>
  <Company>Plant &amp; Food Research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Agnew</dc:creator>
  <cp:lastModifiedBy>Rob Agnew</cp:lastModifiedBy>
  <cp:lastPrinted>2021-01-04T20:56:19Z</cp:lastPrinted>
  <dcterms:created xsi:type="dcterms:W3CDTF">2019-02-14T19:55:33Z</dcterms:created>
  <dcterms:modified xsi:type="dcterms:W3CDTF">2021-01-04T20:56:27Z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0x010100E4B5E96F33ACFA449E62D36D047758D5</vt:lpwstr>
  </property>
</Properties>
</file>