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4800" activeTab="0"/>
  </bookViews>
  <sheets>
    <sheet name="2018" sheetId="1" r:id="rId1"/>
  </sheets>
  <definedNames>
    <definedName name="_Regression_Int" localSheetId="0" hidden="1">1</definedName>
    <definedName name="_xlnm.Print_Area">'2018'!#REF!</definedName>
    <definedName name="Print_Area_MI" localSheetId="0">'2018'!#REF!</definedName>
    <definedName name="PRINT_AREA_MI">'2018'!#REF!</definedName>
  </definedNames>
  <calcPr fullCalcOnLoad="1"/>
</workbook>
</file>

<file path=xl/sharedStrings.xml><?xml version="1.0" encoding="utf-8"?>
<sst xmlns="http://schemas.openxmlformats.org/spreadsheetml/2006/main" count="116" uniqueCount="36">
  <si>
    <t xml:space="preserve">Marlborough Research Centre Blenheim </t>
  </si>
  <si>
    <t>Daily weather data is summarised at 9am</t>
  </si>
  <si>
    <t>Grass</t>
  </si>
  <si>
    <t>Soil Temperatures</t>
  </si>
  <si>
    <t>Max</t>
  </si>
  <si>
    <t>Soil</t>
  </si>
  <si>
    <t>Growing</t>
  </si>
  <si>
    <t>Rain</t>
  </si>
  <si>
    <t>RH</t>
  </si>
  <si>
    <t>Min</t>
  </si>
  <si>
    <t>10cm</t>
  </si>
  <si>
    <t>20cm</t>
  </si>
  <si>
    <t>30cm</t>
  </si>
  <si>
    <t>100cm</t>
  </si>
  <si>
    <t>Rad</t>
  </si>
  <si>
    <t>Windrun</t>
  </si>
  <si>
    <t>Wind</t>
  </si>
  <si>
    <t>Penman</t>
  </si>
  <si>
    <t>Moisture</t>
  </si>
  <si>
    <t>Sun</t>
  </si>
  <si>
    <t>Degree</t>
  </si>
  <si>
    <t>Daily</t>
  </si>
  <si>
    <t>9am</t>
  </si>
  <si>
    <t>Speed</t>
  </si>
  <si>
    <t>ET</t>
  </si>
  <si>
    <t>5-35cm</t>
  </si>
  <si>
    <t>Days&gt;10</t>
  </si>
  <si>
    <t>mm</t>
  </si>
  <si>
    <t>°C</t>
  </si>
  <si>
    <t>mj/m2</t>
  </si>
  <si>
    <t>km</t>
  </si>
  <si>
    <t>km/hr</t>
  </si>
  <si>
    <t>%</t>
  </si>
  <si>
    <t>hours</t>
  </si>
  <si>
    <t>Means</t>
  </si>
  <si>
    <t>Totals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</si>
</sst>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)"/>
    <numFmt numFmtId="165" formatCode="0.0_)"/>
    <numFmt numFmtId="166" formatCode="0.0"/>
    <numFmt numFmtId="167" formatCode="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0"/>
  </numFmts>
  <fonts count="43">
    <font>
      <sz val="12"/>
      <name val="Courier"/>
      <family val="0"/>
    </font>
    <font>
      <sz val="11"/>
      <color indexed="8"/>
      <name val="Calibri"/>
      <family val="2"/>
    </font>
    <font>
      <b/>
      <sz val="10"/>
      <name val="Courier"/>
      <family val="0"/>
    </font>
    <font>
      <b/>
      <sz val="10"/>
      <color indexed="8"/>
      <name val="Courier"/>
      <family val="0"/>
    </font>
    <font>
      <b/>
      <sz val="10"/>
      <name val="Courier New"/>
      <family val="3"/>
    </font>
    <font>
      <sz val="10"/>
      <name val="Courier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.2"/>
      <color indexed="20"/>
      <name val="Courier"/>
      <family val="3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.2"/>
      <color indexed="12"/>
      <name val="Courier"/>
      <family val="3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.2"/>
      <color theme="11"/>
      <name val="Courier"/>
      <family val="3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.2"/>
      <color theme="10"/>
      <name val="Courier"/>
      <family val="3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166" fontId="2" fillId="0" borderId="0" xfId="0" applyNumberFormat="1" applyFont="1" applyAlignment="1">
      <alignment horizontal="left"/>
    </xf>
    <xf numFmtId="166" fontId="2" fillId="0" borderId="0" xfId="0" applyNumberFormat="1" applyFont="1" applyFill="1" applyAlignment="1">
      <alignment horizontal="left"/>
    </xf>
    <xf numFmtId="0" fontId="3" fillId="0" borderId="0" xfId="0" applyFont="1" applyFill="1" applyAlignment="1" applyProtection="1">
      <alignment horizontal="left"/>
      <protection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164" fontId="3" fillId="0" borderId="0" xfId="0" applyNumberFormat="1" applyFont="1" applyFill="1" applyAlignment="1" applyProtection="1">
      <alignment horizontal="left"/>
      <protection/>
    </xf>
    <xf numFmtId="166" fontId="2" fillId="0" borderId="0" xfId="0" applyNumberFormat="1" applyFont="1" applyAlignment="1" applyProtection="1">
      <alignment horizontal="left"/>
      <protection/>
    </xf>
    <xf numFmtId="165" fontId="2" fillId="0" borderId="0" xfId="0" applyNumberFormat="1" applyFont="1" applyAlignment="1" applyProtection="1">
      <alignment horizontal="left"/>
      <protection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166" fontId="2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166" fontId="2" fillId="0" borderId="0" xfId="0" applyNumberFormat="1" applyFont="1" applyFill="1" applyAlignment="1">
      <alignment horizontal="left"/>
    </xf>
    <xf numFmtId="1" fontId="2" fillId="0" borderId="0" xfId="0" applyNumberFormat="1" applyFont="1" applyFill="1" applyAlignment="1">
      <alignment horizontal="left"/>
    </xf>
    <xf numFmtId="1" fontId="2" fillId="0" borderId="0" xfId="0" applyNumberFormat="1" applyFont="1" applyAlignment="1">
      <alignment horizontal="left"/>
    </xf>
    <xf numFmtId="166" fontId="3" fillId="0" borderId="0" xfId="0" applyNumberFormat="1" applyFont="1" applyFill="1" applyAlignment="1" applyProtection="1">
      <alignment horizontal="left"/>
      <protection/>
    </xf>
    <xf numFmtId="1" fontId="3" fillId="0" borderId="0" xfId="0" applyNumberFormat="1" applyFont="1" applyFill="1" applyAlignment="1" applyProtection="1">
      <alignment horizontal="left"/>
      <protection/>
    </xf>
    <xf numFmtId="0" fontId="2" fillId="0" borderId="0" xfId="0" applyFont="1" applyFill="1" applyAlignment="1">
      <alignment horizontal="left"/>
    </xf>
    <xf numFmtId="166" fontId="5" fillId="0" borderId="0" xfId="0" applyNumberFormat="1" applyFont="1" applyAlignment="1">
      <alignment horizontal="left"/>
    </xf>
    <xf numFmtId="0" fontId="4" fillId="0" borderId="0" xfId="0" applyFont="1" applyFill="1" applyAlignment="1">
      <alignment horizontal="left" vertical="center"/>
    </xf>
    <xf numFmtId="164" fontId="2" fillId="0" borderId="0" xfId="0" applyNumberFormat="1" applyFont="1" applyAlignment="1" applyProtection="1">
      <alignment horizontal="left"/>
      <protection/>
    </xf>
    <xf numFmtId="1" fontId="2" fillId="0" borderId="0" xfId="0" applyNumberFormat="1" applyFont="1" applyAlignment="1" applyProtection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Z523"/>
  <sheetViews>
    <sheetView tabSelected="1" workbookViewId="0" topLeftCell="A40">
      <selection activeCell="A85" sqref="A85"/>
    </sheetView>
  </sheetViews>
  <sheetFormatPr defaultColWidth="9.796875" defaultRowHeight="15"/>
  <cols>
    <col min="1" max="1" width="3.796875" style="5" customWidth="1"/>
    <col min="2" max="2" width="3.296875" style="5" customWidth="1"/>
    <col min="3" max="3" width="5.19921875" style="5" customWidth="1"/>
    <col min="4" max="4" width="6.8984375" style="5" customWidth="1"/>
    <col min="5" max="8" width="8.09765625" style="5" bestFit="1" customWidth="1"/>
    <col min="9" max="9" width="6.19921875" style="5" customWidth="1"/>
    <col min="10" max="12" width="6" style="5" customWidth="1"/>
    <col min="13" max="13" width="6.8984375" style="5" customWidth="1"/>
    <col min="14" max="14" width="9.296875" style="5" bestFit="1" customWidth="1"/>
    <col min="15" max="15" width="6.09765625" style="5" customWidth="1"/>
    <col min="16" max="16" width="6.8984375" style="5" customWidth="1"/>
    <col min="17" max="17" width="8.796875" style="5" customWidth="1"/>
    <col min="18" max="18" width="6.8984375" style="5" customWidth="1"/>
    <col min="19" max="19" width="7.796875" style="5" customWidth="1"/>
    <col min="20" max="20" width="8.19921875" style="5" bestFit="1" customWidth="1"/>
    <col min="21" max="16384" width="9.796875" style="5" customWidth="1"/>
  </cols>
  <sheetData>
    <row r="1" spans="1:18" ht="12">
      <c r="A1" s="4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2">
      <c r="A2" s="6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2">
      <c r="A3" s="6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9" ht="12">
      <c r="A4" s="6"/>
      <c r="B4" s="1"/>
      <c r="C4" s="1"/>
      <c r="D4" s="1"/>
      <c r="E4" s="1"/>
      <c r="F4" s="1"/>
      <c r="G4" s="1"/>
      <c r="H4" s="1" t="s">
        <v>2</v>
      </c>
      <c r="I4" s="1" t="s">
        <v>3</v>
      </c>
      <c r="J4" s="1"/>
      <c r="K4" s="1"/>
      <c r="L4" s="1"/>
      <c r="M4" s="1"/>
      <c r="N4" s="1"/>
      <c r="O4" s="1" t="s">
        <v>4</v>
      </c>
      <c r="P4" s="1"/>
      <c r="Q4" s="1" t="s">
        <v>5</v>
      </c>
      <c r="R4" s="1"/>
      <c r="S4" s="1" t="s">
        <v>6</v>
      </c>
    </row>
    <row r="5" spans="1:19" ht="12">
      <c r="A5" s="6"/>
      <c r="B5" s="1"/>
      <c r="C5" s="1"/>
      <c r="D5" s="4" t="s">
        <v>7</v>
      </c>
      <c r="E5" s="4" t="s">
        <v>8</v>
      </c>
      <c r="F5" s="4" t="s">
        <v>4</v>
      </c>
      <c r="G5" s="4" t="s">
        <v>9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1" t="s">
        <v>16</v>
      </c>
      <c r="P5" s="4" t="s">
        <v>17</v>
      </c>
      <c r="Q5" s="1" t="s">
        <v>18</v>
      </c>
      <c r="R5" s="1" t="s">
        <v>19</v>
      </c>
      <c r="S5" s="1" t="s">
        <v>20</v>
      </c>
    </row>
    <row r="6" spans="1:19" ht="12">
      <c r="A6" s="6"/>
      <c r="B6" s="1"/>
      <c r="C6" s="1"/>
      <c r="D6" s="4" t="s">
        <v>21</v>
      </c>
      <c r="E6" s="4" t="s">
        <v>22</v>
      </c>
      <c r="F6" s="4" t="s">
        <v>21</v>
      </c>
      <c r="G6" s="4" t="s">
        <v>21</v>
      </c>
      <c r="H6" s="4" t="s">
        <v>21</v>
      </c>
      <c r="I6" s="4" t="s">
        <v>22</v>
      </c>
      <c r="J6" s="4" t="s">
        <v>22</v>
      </c>
      <c r="K6" s="4" t="s">
        <v>22</v>
      </c>
      <c r="L6" s="4" t="s">
        <v>22</v>
      </c>
      <c r="M6" s="4" t="s">
        <v>21</v>
      </c>
      <c r="N6" s="4" t="s">
        <v>21</v>
      </c>
      <c r="O6" s="1" t="s">
        <v>23</v>
      </c>
      <c r="P6" s="4" t="s">
        <v>24</v>
      </c>
      <c r="Q6" s="1" t="s">
        <v>25</v>
      </c>
      <c r="R6" s="4" t="s">
        <v>21</v>
      </c>
      <c r="S6" s="1" t="s">
        <v>26</v>
      </c>
    </row>
    <row r="7" spans="1:19" ht="12">
      <c r="A7" s="6"/>
      <c r="B7" s="1"/>
      <c r="C7" s="1"/>
      <c r="D7" s="4" t="s">
        <v>27</v>
      </c>
      <c r="E7" s="5" t="s">
        <v>32</v>
      </c>
      <c r="F7" s="4" t="s">
        <v>28</v>
      </c>
      <c r="G7" s="4" t="s">
        <v>28</v>
      </c>
      <c r="H7" s="4" t="s">
        <v>28</v>
      </c>
      <c r="I7" s="4" t="s">
        <v>28</v>
      </c>
      <c r="J7" s="4" t="s">
        <v>28</v>
      </c>
      <c r="K7" s="4" t="s">
        <v>28</v>
      </c>
      <c r="L7" s="4" t="s">
        <v>28</v>
      </c>
      <c r="M7" s="4" t="s">
        <v>29</v>
      </c>
      <c r="N7" s="4" t="s">
        <v>30</v>
      </c>
      <c r="O7" s="1" t="s">
        <v>31</v>
      </c>
      <c r="P7" s="4" t="s">
        <v>27</v>
      </c>
      <c r="Q7" s="1" t="s">
        <v>32</v>
      </c>
      <c r="R7" s="1" t="s">
        <v>33</v>
      </c>
      <c r="S7" s="1"/>
    </row>
    <row r="8" spans="1:19" ht="12">
      <c r="A8" s="10">
        <v>1</v>
      </c>
      <c r="B8" s="10">
        <v>1</v>
      </c>
      <c r="C8" s="10">
        <v>2019</v>
      </c>
      <c r="D8" s="3">
        <v>0</v>
      </c>
      <c r="E8" s="3">
        <v>92.2</v>
      </c>
      <c r="F8" s="3">
        <v>25.5</v>
      </c>
      <c r="G8" s="10">
        <v>16.6</v>
      </c>
      <c r="H8" s="10">
        <v>14.3</v>
      </c>
      <c r="I8" s="10">
        <v>21.1</v>
      </c>
      <c r="J8" s="10">
        <v>21.4</v>
      </c>
      <c r="K8" s="10">
        <v>21.6</v>
      </c>
      <c r="L8" s="10">
        <v>18</v>
      </c>
      <c r="M8" s="3">
        <v>27.5</v>
      </c>
      <c r="N8" s="15">
        <v>151</v>
      </c>
      <c r="O8" s="3">
        <v>25.92</v>
      </c>
      <c r="P8" s="3">
        <v>4.043</v>
      </c>
      <c r="Q8" s="3">
        <v>27.4</v>
      </c>
      <c r="R8" s="3">
        <v>7.7</v>
      </c>
      <c r="S8" s="3">
        <f aca="true" t="shared" si="0" ref="S8:S38">IF((F8+G8)/2-10&lt;=0,0,(F8+G8)/2-10)</f>
        <v>11.05</v>
      </c>
    </row>
    <row r="9" spans="1:19" ht="12">
      <c r="A9" s="10">
        <v>2</v>
      </c>
      <c r="B9" s="10">
        <v>1</v>
      </c>
      <c r="C9" s="10">
        <v>2019</v>
      </c>
      <c r="D9" s="3">
        <v>0</v>
      </c>
      <c r="E9" s="3">
        <v>57</v>
      </c>
      <c r="F9" s="3">
        <v>32.7</v>
      </c>
      <c r="G9" s="3">
        <v>14.7</v>
      </c>
      <c r="H9" s="3">
        <v>12.2</v>
      </c>
      <c r="I9" s="3">
        <v>21.4</v>
      </c>
      <c r="J9" s="3">
        <v>21.3</v>
      </c>
      <c r="K9" s="3">
        <v>21.8</v>
      </c>
      <c r="L9" s="3">
        <v>18.2</v>
      </c>
      <c r="M9" s="3">
        <v>30.8</v>
      </c>
      <c r="N9" s="15">
        <v>456</v>
      </c>
      <c r="O9" s="3">
        <v>54</v>
      </c>
      <c r="P9" s="3">
        <v>10.74</v>
      </c>
      <c r="Q9" s="3">
        <v>26</v>
      </c>
      <c r="R9" s="3">
        <v>14.2</v>
      </c>
      <c r="S9" s="3">
        <f t="shared" si="0"/>
        <v>13.700000000000003</v>
      </c>
    </row>
    <row r="10" spans="1:19" ht="12">
      <c r="A10" s="10">
        <v>3</v>
      </c>
      <c r="B10" s="10">
        <v>1</v>
      </c>
      <c r="C10" s="10">
        <v>2019</v>
      </c>
      <c r="D10" s="3">
        <v>0</v>
      </c>
      <c r="E10" s="3">
        <v>45.5</v>
      </c>
      <c r="F10" s="3">
        <v>28.1</v>
      </c>
      <c r="G10" s="3">
        <v>20.5</v>
      </c>
      <c r="H10" s="3">
        <v>17.6</v>
      </c>
      <c r="I10" s="3">
        <v>22.8</v>
      </c>
      <c r="J10" s="3">
        <v>22.5</v>
      </c>
      <c r="K10" s="3">
        <v>22.8</v>
      </c>
      <c r="L10" s="3">
        <v>18.5</v>
      </c>
      <c r="M10" s="3">
        <v>20.1</v>
      </c>
      <c r="N10" s="15">
        <v>255</v>
      </c>
      <c r="O10" s="3">
        <v>43.92</v>
      </c>
      <c r="P10" s="3">
        <v>6.69</v>
      </c>
      <c r="Q10" s="3">
        <v>25.7</v>
      </c>
      <c r="R10" s="3">
        <v>8</v>
      </c>
      <c r="S10" s="3">
        <f t="shared" si="0"/>
        <v>14.3</v>
      </c>
    </row>
    <row r="11" spans="1:19" ht="12">
      <c r="A11" s="10">
        <v>4</v>
      </c>
      <c r="B11" s="10">
        <v>1</v>
      </c>
      <c r="C11" s="10">
        <v>2019</v>
      </c>
      <c r="D11" s="3">
        <v>0</v>
      </c>
      <c r="E11" s="3">
        <v>80.5</v>
      </c>
      <c r="F11" s="3">
        <v>23.3</v>
      </c>
      <c r="G11" s="3">
        <v>14.6</v>
      </c>
      <c r="H11" s="3">
        <v>10.8</v>
      </c>
      <c r="I11" s="3">
        <v>20.7</v>
      </c>
      <c r="J11" s="3">
        <v>20.9</v>
      </c>
      <c r="K11" s="3">
        <v>21.6</v>
      </c>
      <c r="L11" s="3">
        <v>18.6</v>
      </c>
      <c r="M11" s="3">
        <v>31</v>
      </c>
      <c r="N11" s="15">
        <v>222</v>
      </c>
      <c r="O11" s="3">
        <v>34.2</v>
      </c>
      <c r="P11" s="3">
        <v>5.269</v>
      </c>
      <c r="Q11" s="3">
        <v>25.5</v>
      </c>
      <c r="R11" s="3">
        <v>12.9</v>
      </c>
      <c r="S11" s="3">
        <f t="shared" si="0"/>
        <v>8.95</v>
      </c>
    </row>
    <row r="12" spans="1:19" ht="12">
      <c r="A12" s="10">
        <v>5</v>
      </c>
      <c r="B12" s="10">
        <v>1</v>
      </c>
      <c r="C12" s="10">
        <v>2019</v>
      </c>
      <c r="D12" s="3">
        <v>0</v>
      </c>
      <c r="E12" s="3">
        <v>62.97</v>
      </c>
      <c r="F12" s="3">
        <v>32.4</v>
      </c>
      <c r="G12" s="3">
        <v>11.1</v>
      </c>
      <c r="H12" s="3">
        <v>8.9</v>
      </c>
      <c r="I12" s="3">
        <v>19.6</v>
      </c>
      <c r="J12" s="3">
        <v>20.4</v>
      </c>
      <c r="K12" s="3">
        <v>21.4</v>
      </c>
      <c r="L12" s="3">
        <v>18.7</v>
      </c>
      <c r="M12" s="3">
        <v>31.8</v>
      </c>
      <c r="N12" s="15">
        <v>257</v>
      </c>
      <c r="O12" s="3">
        <v>48.6</v>
      </c>
      <c r="P12" s="3">
        <v>8.94</v>
      </c>
      <c r="Q12" s="3">
        <v>22.9</v>
      </c>
      <c r="R12" s="3">
        <v>14.2</v>
      </c>
      <c r="S12" s="3">
        <f t="shared" si="0"/>
        <v>11.75</v>
      </c>
    </row>
    <row r="13" spans="1:19" ht="12">
      <c r="A13" s="10">
        <v>6</v>
      </c>
      <c r="B13" s="10">
        <v>1</v>
      </c>
      <c r="C13" s="10">
        <v>2019</v>
      </c>
      <c r="D13" s="3">
        <v>0</v>
      </c>
      <c r="E13" s="3">
        <v>44.98</v>
      </c>
      <c r="F13" s="3">
        <v>33</v>
      </c>
      <c r="G13" s="3">
        <v>16.5</v>
      </c>
      <c r="H13" s="3">
        <v>12.7</v>
      </c>
      <c r="I13" s="3">
        <v>21.8</v>
      </c>
      <c r="J13" s="3">
        <v>21.8</v>
      </c>
      <c r="K13" s="3">
        <v>22.2</v>
      </c>
      <c r="L13" s="3">
        <v>18.8</v>
      </c>
      <c r="M13" s="3">
        <v>29.4</v>
      </c>
      <c r="N13" s="15">
        <v>382</v>
      </c>
      <c r="O13" s="3">
        <v>55.44</v>
      </c>
      <c r="P13" s="3">
        <v>10.67</v>
      </c>
      <c r="Q13" s="3">
        <v>22</v>
      </c>
      <c r="R13" s="3">
        <v>13.8</v>
      </c>
      <c r="S13" s="3">
        <f t="shared" si="0"/>
        <v>14.75</v>
      </c>
    </row>
    <row r="14" spans="1:19" ht="12">
      <c r="A14" s="10">
        <v>7</v>
      </c>
      <c r="B14" s="10">
        <v>1</v>
      </c>
      <c r="C14" s="10">
        <v>2019</v>
      </c>
      <c r="D14" s="3">
        <v>0</v>
      </c>
      <c r="E14" s="3">
        <v>87.9</v>
      </c>
      <c r="F14" s="3">
        <v>18.7</v>
      </c>
      <c r="G14" s="3">
        <v>16.6</v>
      </c>
      <c r="H14" s="3">
        <v>14.4</v>
      </c>
      <c r="I14" s="3">
        <v>21.6</v>
      </c>
      <c r="J14" s="3">
        <v>22.3</v>
      </c>
      <c r="K14" s="3">
        <v>22.7</v>
      </c>
      <c r="L14" s="3">
        <v>18.9</v>
      </c>
      <c r="M14" s="3">
        <v>12.3</v>
      </c>
      <c r="N14" s="15">
        <v>163</v>
      </c>
      <c r="O14" s="3">
        <v>25.56</v>
      </c>
      <c r="P14" s="3">
        <v>1.84</v>
      </c>
      <c r="Q14" s="3">
        <v>21.5</v>
      </c>
      <c r="R14" s="3">
        <v>0</v>
      </c>
      <c r="S14" s="3">
        <f t="shared" si="0"/>
        <v>7.649999999999999</v>
      </c>
    </row>
    <row r="15" spans="1:19" ht="12">
      <c r="A15" s="10">
        <v>8</v>
      </c>
      <c r="B15" s="10">
        <v>1</v>
      </c>
      <c r="C15" s="10">
        <v>2019</v>
      </c>
      <c r="D15" s="3">
        <v>0</v>
      </c>
      <c r="E15" s="3">
        <v>67.07</v>
      </c>
      <c r="F15" s="3">
        <v>23.4</v>
      </c>
      <c r="G15" s="3">
        <v>12.4</v>
      </c>
      <c r="H15" s="3">
        <v>8.7</v>
      </c>
      <c r="I15" s="3">
        <v>19.8</v>
      </c>
      <c r="J15" s="3">
        <v>20.2</v>
      </c>
      <c r="K15" s="3">
        <v>21.1</v>
      </c>
      <c r="L15" s="3">
        <v>19</v>
      </c>
      <c r="M15" s="3">
        <v>30.9</v>
      </c>
      <c r="N15" s="15">
        <v>238</v>
      </c>
      <c r="O15" s="3">
        <v>39.6</v>
      </c>
      <c r="P15" s="3">
        <v>4.69</v>
      </c>
      <c r="Q15" s="3">
        <v>21</v>
      </c>
      <c r="R15" s="3">
        <v>13.6</v>
      </c>
      <c r="S15" s="3">
        <f t="shared" si="0"/>
        <v>7.899999999999999</v>
      </c>
    </row>
    <row r="16" spans="1:19" ht="12">
      <c r="A16" s="10">
        <v>9</v>
      </c>
      <c r="B16" s="10">
        <v>1</v>
      </c>
      <c r="C16" s="10">
        <v>2019</v>
      </c>
      <c r="D16" s="3">
        <v>0</v>
      </c>
      <c r="E16" s="3">
        <v>73</v>
      </c>
      <c r="F16" s="3">
        <v>27.9</v>
      </c>
      <c r="G16" s="3">
        <v>16.3</v>
      </c>
      <c r="H16" s="3">
        <v>15</v>
      </c>
      <c r="I16" s="3">
        <v>21.5</v>
      </c>
      <c r="J16" s="3">
        <v>21.4</v>
      </c>
      <c r="K16" s="3">
        <v>21.8</v>
      </c>
      <c r="L16" s="3">
        <v>19</v>
      </c>
      <c r="M16" s="3">
        <v>22.8</v>
      </c>
      <c r="N16" s="15">
        <v>325</v>
      </c>
      <c r="O16" s="3">
        <v>52.92</v>
      </c>
      <c r="P16" s="3">
        <v>5.874</v>
      </c>
      <c r="Q16" s="3">
        <v>20</v>
      </c>
      <c r="R16" s="3">
        <v>8</v>
      </c>
      <c r="S16" s="3">
        <f t="shared" si="0"/>
        <v>12.100000000000001</v>
      </c>
    </row>
    <row r="17" spans="1:19" ht="12">
      <c r="A17" s="10">
        <v>10</v>
      </c>
      <c r="B17" s="10">
        <v>1</v>
      </c>
      <c r="C17" s="10">
        <v>2019</v>
      </c>
      <c r="D17" s="3">
        <v>0</v>
      </c>
      <c r="E17" s="3">
        <v>77.1</v>
      </c>
      <c r="F17" s="3">
        <v>26.2</v>
      </c>
      <c r="G17" s="3">
        <v>19.7</v>
      </c>
      <c r="H17" s="3">
        <v>17.1</v>
      </c>
      <c r="I17" s="3">
        <v>21.4</v>
      </c>
      <c r="J17" s="3">
        <v>21.7</v>
      </c>
      <c r="K17" s="3">
        <v>22</v>
      </c>
      <c r="L17" s="3">
        <v>18.9</v>
      </c>
      <c r="M17" s="3">
        <v>17.2</v>
      </c>
      <c r="N17" s="15">
        <v>276</v>
      </c>
      <c r="O17" s="3">
        <v>38.16</v>
      </c>
      <c r="P17" s="3">
        <v>4.667</v>
      </c>
      <c r="Q17" s="3">
        <v>19.3</v>
      </c>
      <c r="R17" s="3">
        <v>5.4</v>
      </c>
      <c r="S17" s="3">
        <f t="shared" si="0"/>
        <v>12.95</v>
      </c>
    </row>
    <row r="18" spans="1:19" ht="12">
      <c r="A18" s="10">
        <v>11</v>
      </c>
      <c r="B18" s="10">
        <v>1</v>
      </c>
      <c r="C18" s="10">
        <v>2019</v>
      </c>
      <c r="D18" s="3">
        <v>0</v>
      </c>
      <c r="E18" s="3">
        <v>53.88</v>
      </c>
      <c r="F18" s="3">
        <v>28.6</v>
      </c>
      <c r="G18" s="3">
        <v>16.7</v>
      </c>
      <c r="H18" s="3">
        <v>12.8</v>
      </c>
      <c r="I18" s="3">
        <v>21.2</v>
      </c>
      <c r="J18" s="3">
        <v>21.1</v>
      </c>
      <c r="K18" s="3">
        <v>21.6</v>
      </c>
      <c r="L18" s="3">
        <v>19.1</v>
      </c>
      <c r="M18" s="3">
        <v>27.5</v>
      </c>
      <c r="N18" s="15">
        <v>270</v>
      </c>
      <c r="O18" s="3">
        <v>39.24</v>
      </c>
      <c r="P18" s="3">
        <v>5.986</v>
      </c>
      <c r="Q18" s="3">
        <v>19.2</v>
      </c>
      <c r="R18" s="3">
        <v>12.3</v>
      </c>
      <c r="S18" s="3">
        <f t="shared" si="0"/>
        <v>12.649999999999999</v>
      </c>
    </row>
    <row r="19" spans="1:19" ht="12">
      <c r="A19" s="10">
        <v>12</v>
      </c>
      <c r="B19" s="10">
        <v>1</v>
      </c>
      <c r="C19" s="10">
        <v>2019</v>
      </c>
      <c r="D19" s="3">
        <v>0</v>
      </c>
      <c r="E19" s="3">
        <v>73.7</v>
      </c>
      <c r="F19" s="3">
        <v>20.2</v>
      </c>
      <c r="G19" s="3">
        <v>14.7</v>
      </c>
      <c r="H19" s="3">
        <v>14.2</v>
      </c>
      <c r="I19" s="3">
        <v>20.8</v>
      </c>
      <c r="J19" s="3">
        <v>21.6</v>
      </c>
      <c r="K19" s="3">
        <v>22.2</v>
      </c>
      <c r="L19" s="3">
        <v>19.1</v>
      </c>
      <c r="M19" s="3">
        <v>17</v>
      </c>
      <c r="N19" s="15">
        <v>186</v>
      </c>
      <c r="O19" s="3">
        <v>27.36</v>
      </c>
      <c r="P19" s="3">
        <v>2.864</v>
      </c>
      <c r="Q19" s="3">
        <v>18.8</v>
      </c>
      <c r="R19" s="3">
        <v>5</v>
      </c>
      <c r="S19" s="3">
        <f t="shared" si="0"/>
        <v>7.449999999999999</v>
      </c>
    </row>
    <row r="20" spans="1:19" ht="12">
      <c r="A20" s="10">
        <v>13</v>
      </c>
      <c r="B20" s="10">
        <v>1</v>
      </c>
      <c r="C20" s="10">
        <v>2019</v>
      </c>
      <c r="D20" s="3">
        <v>1.6</v>
      </c>
      <c r="E20" s="3">
        <v>65.84</v>
      </c>
      <c r="F20" s="3">
        <v>26.8</v>
      </c>
      <c r="G20" s="3">
        <v>10.9</v>
      </c>
      <c r="H20" s="3">
        <v>6.8</v>
      </c>
      <c r="I20" s="3">
        <v>18.9</v>
      </c>
      <c r="J20" s="3">
        <v>19.3</v>
      </c>
      <c r="K20" s="3">
        <v>20.5</v>
      </c>
      <c r="L20" s="3">
        <v>19.2</v>
      </c>
      <c r="M20" s="3">
        <v>23.1</v>
      </c>
      <c r="N20" s="15">
        <v>247</v>
      </c>
      <c r="O20" s="3">
        <v>41.76</v>
      </c>
      <c r="P20" s="3">
        <v>6.081</v>
      </c>
      <c r="Q20" s="3">
        <v>18.8</v>
      </c>
      <c r="R20" s="3">
        <v>9.2</v>
      </c>
      <c r="S20" s="3">
        <f t="shared" si="0"/>
        <v>8.850000000000001</v>
      </c>
    </row>
    <row r="21" spans="1:19" ht="12">
      <c r="A21" s="10">
        <v>14</v>
      </c>
      <c r="B21" s="10">
        <v>1</v>
      </c>
      <c r="C21" s="10">
        <v>2019</v>
      </c>
      <c r="D21" s="3">
        <v>2.2</v>
      </c>
      <c r="E21" s="3">
        <v>86.7</v>
      </c>
      <c r="F21" s="3">
        <v>23</v>
      </c>
      <c r="G21" s="3">
        <v>13.5</v>
      </c>
      <c r="H21" s="3">
        <v>10.5</v>
      </c>
      <c r="I21" s="3">
        <v>18.9</v>
      </c>
      <c r="J21" s="3">
        <v>20</v>
      </c>
      <c r="K21" s="3">
        <v>21</v>
      </c>
      <c r="L21" s="3">
        <v>19.1</v>
      </c>
      <c r="M21" s="3">
        <v>19.3</v>
      </c>
      <c r="N21" s="15">
        <v>180</v>
      </c>
      <c r="O21" s="3">
        <v>38.16</v>
      </c>
      <c r="P21" s="3">
        <v>4.014</v>
      </c>
      <c r="Q21" s="3">
        <v>18.4</v>
      </c>
      <c r="R21" s="3">
        <v>4.4</v>
      </c>
      <c r="S21" s="3">
        <f t="shared" si="0"/>
        <v>8.25</v>
      </c>
    </row>
    <row r="22" spans="1:19" ht="12">
      <c r="A22" s="10">
        <v>15</v>
      </c>
      <c r="B22" s="10">
        <v>1</v>
      </c>
      <c r="C22" s="10">
        <v>2019</v>
      </c>
      <c r="D22" s="3">
        <v>0</v>
      </c>
      <c r="E22" s="3">
        <v>63.1</v>
      </c>
      <c r="F22" s="3">
        <v>21.7</v>
      </c>
      <c r="G22" s="3">
        <v>11.8</v>
      </c>
      <c r="H22" s="3">
        <v>8</v>
      </c>
      <c r="I22" s="3">
        <v>17.8</v>
      </c>
      <c r="J22" s="3">
        <v>18.7</v>
      </c>
      <c r="K22" s="3">
        <v>20</v>
      </c>
      <c r="L22" s="3">
        <v>19.1</v>
      </c>
      <c r="M22" s="3">
        <v>29.6</v>
      </c>
      <c r="N22" s="15">
        <v>206</v>
      </c>
      <c r="O22" s="3">
        <v>43.92</v>
      </c>
      <c r="P22" s="3">
        <v>4.613</v>
      </c>
      <c r="Q22" s="3">
        <v>18.1</v>
      </c>
      <c r="R22" s="3">
        <v>13.5</v>
      </c>
      <c r="S22" s="3">
        <f t="shared" si="0"/>
        <v>6.75</v>
      </c>
    </row>
    <row r="23" spans="1:19" ht="12">
      <c r="A23" s="10">
        <v>16</v>
      </c>
      <c r="B23" s="10">
        <v>1</v>
      </c>
      <c r="C23" s="10">
        <v>2019</v>
      </c>
      <c r="D23" s="3">
        <v>0</v>
      </c>
      <c r="E23" s="3">
        <v>72.3</v>
      </c>
      <c r="F23" s="3">
        <v>20.9</v>
      </c>
      <c r="G23" s="3">
        <v>10.5</v>
      </c>
      <c r="H23" s="3">
        <v>6.6</v>
      </c>
      <c r="I23" s="3">
        <v>18</v>
      </c>
      <c r="J23" s="3">
        <v>19.1</v>
      </c>
      <c r="K23" s="3">
        <v>20.3</v>
      </c>
      <c r="L23" s="3">
        <v>19.1</v>
      </c>
      <c r="M23" s="3">
        <v>30.6</v>
      </c>
      <c r="N23" s="15">
        <v>217</v>
      </c>
      <c r="O23" s="3">
        <v>38.88</v>
      </c>
      <c r="P23" s="3">
        <v>4.196</v>
      </c>
      <c r="Q23" s="3">
        <v>17.9</v>
      </c>
      <c r="R23" s="3">
        <v>12.8</v>
      </c>
      <c r="S23" s="3">
        <f t="shared" si="0"/>
        <v>5.699999999999999</v>
      </c>
    </row>
    <row r="24" spans="1:19" ht="12">
      <c r="A24" s="10">
        <v>17</v>
      </c>
      <c r="B24" s="10">
        <v>1</v>
      </c>
      <c r="C24" s="10">
        <v>2019</v>
      </c>
      <c r="D24" s="3">
        <v>0</v>
      </c>
      <c r="E24" s="3">
        <v>73.8</v>
      </c>
      <c r="F24" s="3">
        <v>24.7</v>
      </c>
      <c r="G24" s="3">
        <v>9.9</v>
      </c>
      <c r="H24" s="3">
        <v>6.5</v>
      </c>
      <c r="I24" s="3">
        <v>18.2</v>
      </c>
      <c r="J24" s="3">
        <v>18.9</v>
      </c>
      <c r="K24" s="3">
        <v>20.2</v>
      </c>
      <c r="L24" s="3">
        <v>19</v>
      </c>
      <c r="M24" s="3">
        <v>27</v>
      </c>
      <c r="N24" s="15">
        <v>153</v>
      </c>
      <c r="O24" s="3">
        <v>28.08</v>
      </c>
      <c r="P24" s="3">
        <v>4.339</v>
      </c>
      <c r="Q24" s="3">
        <v>17.8</v>
      </c>
      <c r="R24" s="3">
        <v>13.2</v>
      </c>
      <c r="S24" s="3">
        <f t="shared" si="0"/>
        <v>7.300000000000001</v>
      </c>
    </row>
    <row r="25" spans="1:19" ht="12">
      <c r="A25" s="10">
        <v>18</v>
      </c>
      <c r="B25" s="10">
        <v>1</v>
      </c>
      <c r="C25" s="10">
        <v>2019</v>
      </c>
      <c r="D25" s="3">
        <v>0</v>
      </c>
      <c r="E25" s="3">
        <v>85.6</v>
      </c>
      <c r="F25" s="3">
        <v>22.8</v>
      </c>
      <c r="G25" s="3">
        <v>14.7</v>
      </c>
      <c r="H25" s="3">
        <v>11.3</v>
      </c>
      <c r="I25" s="3">
        <v>20.2</v>
      </c>
      <c r="J25" s="3">
        <v>20.6</v>
      </c>
      <c r="K25" s="3">
        <v>21.2</v>
      </c>
      <c r="L25" s="3">
        <v>19.1</v>
      </c>
      <c r="M25" s="3">
        <v>25.7</v>
      </c>
      <c r="N25" s="15">
        <v>199</v>
      </c>
      <c r="O25" s="3">
        <v>32.4</v>
      </c>
      <c r="P25" s="3">
        <v>3.67</v>
      </c>
      <c r="Q25" s="3">
        <v>17.3</v>
      </c>
      <c r="R25" s="3">
        <v>7.6</v>
      </c>
      <c r="S25" s="3">
        <f t="shared" si="0"/>
        <v>8.75</v>
      </c>
    </row>
    <row r="26" spans="1:19" ht="12">
      <c r="A26" s="10">
        <v>19</v>
      </c>
      <c r="B26" s="10">
        <v>1</v>
      </c>
      <c r="C26" s="10">
        <v>2019</v>
      </c>
      <c r="D26" s="3">
        <v>0</v>
      </c>
      <c r="E26" s="3">
        <v>76.4</v>
      </c>
      <c r="F26" s="3">
        <v>30.7</v>
      </c>
      <c r="G26" s="3">
        <v>14.5</v>
      </c>
      <c r="H26" s="3">
        <v>12</v>
      </c>
      <c r="I26" s="3">
        <v>20.4</v>
      </c>
      <c r="J26" s="3">
        <v>20.8</v>
      </c>
      <c r="K26" s="3">
        <v>21.5</v>
      </c>
      <c r="L26" s="3">
        <v>19.1</v>
      </c>
      <c r="M26" s="3">
        <v>25.3</v>
      </c>
      <c r="N26" s="15">
        <v>421</v>
      </c>
      <c r="O26" s="3">
        <v>59.76</v>
      </c>
      <c r="P26" s="3">
        <v>7.57</v>
      </c>
      <c r="Q26" s="3">
        <v>16.9</v>
      </c>
      <c r="R26" s="3">
        <v>11.5</v>
      </c>
      <c r="S26" s="3">
        <f t="shared" si="0"/>
        <v>12.600000000000001</v>
      </c>
    </row>
    <row r="27" spans="1:19" ht="12">
      <c r="A27" s="10">
        <v>20</v>
      </c>
      <c r="B27" s="10">
        <v>1</v>
      </c>
      <c r="C27" s="10">
        <v>2019</v>
      </c>
      <c r="D27" s="3">
        <v>0</v>
      </c>
      <c r="E27" s="3">
        <v>34.38</v>
      </c>
      <c r="F27" s="3">
        <v>28</v>
      </c>
      <c r="G27" s="3">
        <v>17.8</v>
      </c>
      <c r="H27" s="3">
        <v>15</v>
      </c>
      <c r="I27" s="3">
        <v>20.9</v>
      </c>
      <c r="J27" s="3">
        <v>21.5</v>
      </c>
      <c r="K27" s="3">
        <v>22.2</v>
      </c>
      <c r="L27" s="3">
        <v>19.1</v>
      </c>
      <c r="M27" s="3">
        <v>28</v>
      </c>
      <c r="N27" s="15">
        <v>397</v>
      </c>
      <c r="O27" s="3">
        <v>60.48</v>
      </c>
      <c r="P27" s="3">
        <v>9.35</v>
      </c>
      <c r="Q27" s="3">
        <v>16.7</v>
      </c>
      <c r="R27" s="3">
        <v>12.5</v>
      </c>
      <c r="S27" s="3">
        <f t="shared" si="0"/>
        <v>12.899999999999999</v>
      </c>
    </row>
    <row r="28" spans="1:19" ht="12">
      <c r="A28" s="10">
        <v>21</v>
      </c>
      <c r="B28" s="10">
        <v>1</v>
      </c>
      <c r="C28" s="10">
        <v>2019</v>
      </c>
      <c r="D28" s="3">
        <v>0</v>
      </c>
      <c r="E28" s="3">
        <v>59.27</v>
      </c>
      <c r="F28" s="3">
        <v>26.3</v>
      </c>
      <c r="G28" s="3">
        <v>17.2</v>
      </c>
      <c r="H28" s="3">
        <v>14.4</v>
      </c>
      <c r="I28" s="3">
        <v>21</v>
      </c>
      <c r="J28" s="3">
        <v>21.6</v>
      </c>
      <c r="K28" s="3">
        <v>22.1</v>
      </c>
      <c r="L28" s="3">
        <v>19.2</v>
      </c>
      <c r="M28" s="3">
        <v>26.7</v>
      </c>
      <c r="N28" s="15">
        <v>453</v>
      </c>
      <c r="O28" s="3">
        <v>70.92</v>
      </c>
      <c r="P28" s="3">
        <v>8.05</v>
      </c>
      <c r="Q28" s="3">
        <v>16.7</v>
      </c>
      <c r="R28" s="3">
        <v>10.1</v>
      </c>
      <c r="S28" s="3">
        <f t="shared" si="0"/>
        <v>11.75</v>
      </c>
    </row>
    <row r="29" spans="1:19" ht="12">
      <c r="A29" s="10">
        <v>22</v>
      </c>
      <c r="B29" s="10">
        <v>1</v>
      </c>
      <c r="C29" s="10">
        <v>2019</v>
      </c>
      <c r="D29" s="3">
        <v>0</v>
      </c>
      <c r="E29" s="3">
        <v>49.98</v>
      </c>
      <c r="F29" s="3">
        <v>30</v>
      </c>
      <c r="G29" s="3">
        <v>9.9</v>
      </c>
      <c r="H29" s="3">
        <v>5.7</v>
      </c>
      <c r="I29" s="3">
        <v>18.8</v>
      </c>
      <c r="J29" s="3">
        <v>19.9</v>
      </c>
      <c r="K29" s="3">
        <v>21.3</v>
      </c>
      <c r="L29" s="3">
        <v>19.2</v>
      </c>
      <c r="M29" s="3">
        <v>30.5</v>
      </c>
      <c r="N29" s="15">
        <v>432</v>
      </c>
      <c r="O29" s="3">
        <v>52.56</v>
      </c>
      <c r="P29" s="3">
        <v>9.48</v>
      </c>
      <c r="Q29" s="3">
        <v>16.1</v>
      </c>
      <c r="R29" s="3">
        <v>13.7</v>
      </c>
      <c r="S29" s="3">
        <f t="shared" si="0"/>
        <v>9.95</v>
      </c>
    </row>
    <row r="30" spans="1:19" ht="12">
      <c r="A30" s="10">
        <v>23</v>
      </c>
      <c r="B30" s="10">
        <v>1</v>
      </c>
      <c r="C30" s="10">
        <v>2019</v>
      </c>
      <c r="D30" s="3">
        <v>0</v>
      </c>
      <c r="E30" s="3">
        <v>47.9</v>
      </c>
      <c r="F30" s="3">
        <v>30.2</v>
      </c>
      <c r="G30" s="3">
        <v>17.8</v>
      </c>
      <c r="H30" s="3">
        <v>17.4</v>
      </c>
      <c r="I30" s="3">
        <v>22.1</v>
      </c>
      <c r="J30" s="3">
        <v>21.9</v>
      </c>
      <c r="K30" s="3">
        <v>22.2</v>
      </c>
      <c r="L30" s="3">
        <v>19.4</v>
      </c>
      <c r="M30" s="3">
        <v>26.9</v>
      </c>
      <c r="N30" s="15">
        <v>386</v>
      </c>
      <c r="O30" s="3">
        <v>69.84</v>
      </c>
      <c r="P30" s="3">
        <v>8.7</v>
      </c>
      <c r="Q30" s="3">
        <v>16.4</v>
      </c>
      <c r="R30" s="3">
        <v>12.6</v>
      </c>
      <c r="S30" s="3">
        <f t="shared" si="0"/>
        <v>14</v>
      </c>
    </row>
    <row r="31" spans="1:19" ht="12">
      <c r="A31" s="10">
        <v>24</v>
      </c>
      <c r="B31" s="10">
        <v>1</v>
      </c>
      <c r="C31" s="10">
        <v>2019</v>
      </c>
      <c r="D31" s="3">
        <v>0</v>
      </c>
      <c r="E31" s="3">
        <v>59.14</v>
      </c>
      <c r="F31" s="3">
        <v>18.3</v>
      </c>
      <c r="G31" s="3">
        <v>13.7</v>
      </c>
      <c r="H31" s="3">
        <v>12.7</v>
      </c>
      <c r="I31" s="3">
        <v>21</v>
      </c>
      <c r="J31" s="3">
        <v>21.9</v>
      </c>
      <c r="K31" s="3">
        <v>22.6</v>
      </c>
      <c r="L31" s="3">
        <v>19.3</v>
      </c>
      <c r="M31" s="3">
        <v>16.3</v>
      </c>
      <c r="N31" s="15">
        <v>178</v>
      </c>
      <c r="O31" s="3">
        <v>30.6</v>
      </c>
      <c r="P31" s="3">
        <v>3.291</v>
      </c>
      <c r="Q31" s="3">
        <v>16.5</v>
      </c>
      <c r="R31" s="3">
        <v>2.6</v>
      </c>
      <c r="S31" s="3">
        <f t="shared" si="0"/>
        <v>6</v>
      </c>
    </row>
    <row r="32" spans="1:19" ht="12">
      <c r="A32" s="10">
        <v>25</v>
      </c>
      <c r="B32" s="10">
        <v>1</v>
      </c>
      <c r="C32" s="10">
        <v>2019</v>
      </c>
      <c r="D32" s="3">
        <v>0</v>
      </c>
      <c r="E32" s="3">
        <v>66.22</v>
      </c>
      <c r="F32" s="3">
        <v>22.3</v>
      </c>
      <c r="G32" s="3">
        <v>8.3</v>
      </c>
      <c r="H32" s="3">
        <v>5.5</v>
      </c>
      <c r="I32" s="3">
        <v>18.2</v>
      </c>
      <c r="J32" s="3">
        <v>19.5</v>
      </c>
      <c r="K32" s="3">
        <v>21</v>
      </c>
      <c r="L32" s="3">
        <v>19.4</v>
      </c>
      <c r="M32" s="3">
        <v>25.8</v>
      </c>
      <c r="N32" s="15">
        <v>158</v>
      </c>
      <c r="O32" s="3">
        <v>29.52</v>
      </c>
      <c r="P32" s="3">
        <v>4.221</v>
      </c>
      <c r="Q32" s="3">
        <v>16.1</v>
      </c>
      <c r="R32" s="3">
        <v>11.4</v>
      </c>
      <c r="S32" s="3">
        <f t="shared" si="0"/>
        <v>5.300000000000001</v>
      </c>
    </row>
    <row r="33" spans="1:19" ht="12">
      <c r="A33" s="10">
        <v>26</v>
      </c>
      <c r="B33" s="10">
        <v>1</v>
      </c>
      <c r="C33" s="10">
        <v>2019</v>
      </c>
      <c r="D33" s="3">
        <v>0</v>
      </c>
      <c r="E33" s="3">
        <v>77.6</v>
      </c>
      <c r="F33" s="3">
        <v>26.7</v>
      </c>
      <c r="G33" s="3">
        <v>9.9</v>
      </c>
      <c r="H33" s="3">
        <v>6.5</v>
      </c>
      <c r="I33" s="3">
        <v>18.7</v>
      </c>
      <c r="J33" s="3">
        <v>19.8</v>
      </c>
      <c r="K33" s="3">
        <v>21</v>
      </c>
      <c r="L33" s="3">
        <v>19.4</v>
      </c>
      <c r="M33" s="3">
        <v>26.1</v>
      </c>
      <c r="N33" s="15">
        <v>302</v>
      </c>
      <c r="O33" s="3">
        <v>45.36</v>
      </c>
      <c r="P33" s="3">
        <v>5.822</v>
      </c>
      <c r="Q33" s="3">
        <v>15.5</v>
      </c>
      <c r="R33" s="3">
        <v>11.4</v>
      </c>
      <c r="S33" s="3">
        <f t="shared" si="0"/>
        <v>8.3</v>
      </c>
    </row>
    <row r="34" spans="1:19" ht="12">
      <c r="A34" s="10">
        <v>27</v>
      </c>
      <c r="B34" s="10">
        <v>1</v>
      </c>
      <c r="C34" s="10">
        <v>2019</v>
      </c>
      <c r="D34" s="3">
        <v>0</v>
      </c>
      <c r="E34" s="3">
        <v>48.23</v>
      </c>
      <c r="F34" s="3">
        <v>33.7</v>
      </c>
      <c r="G34" s="3">
        <v>14.8</v>
      </c>
      <c r="H34" s="3">
        <v>11.8</v>
      </c>
      <c r="I34" s="3">
        <v>22.3</v>
      </c>
      <c r="J34" s="3">
        <v>21.8</v>
      </c>
      <c r="K34" s="3">
        <v>21.9</v>
      </c>
      <c r="L34" s="3">
        <v>19.4</v>
      </c>
      <c r="M34" s="3">
        <v>28.1</v>
      </c>
      <c r="N34" s="15">
        <v>221</v>
      </c>
      <c r="O34" s="3">
        <v>47.16</v>
      </c>
      <c r="P34" s="3">
        <v>6.722</v>
      </c>
      <c r="Q34" s="3">
        <v>15.6</v>
      </c>
      <c r="R34" s="3">
        <v>13.7</v>
      </c>
      <c r="S34" s="3">
        <f t="shared" si="0"/>
        <v>14.25</v>
      </c>
    </row>
    <row r="35" spans="1:19" ht="12">
      <c r="A35" s="10">
        <v>28</v>
      </c>
      <c r="B35" s="10">
        <v>1</v>
      </c>
      <c r="C35" s="10">
        <v>2019</v>
      </c>
      <c r="D35" s="3">
        <v>0</v>
      </c>
      <c r="E35" s="3">
        <v>47.06</v>
      </c>
      <c r="F35" s="3">
        <v>35</v>
      </c>
      <c r="G35" s="3">
        <v>16.1</v>
      </c>
      <c r="H35" s="3">
        <v>14.1</v>
      </c>
      <c r="I35" s="3">
        <v>22.6</v>
      </c>
      <c r="J35" s="3">
        <v>22.5</v>
      </c>
      <c r="K35" s="3">
        <v>22.9</v>
      </c>
      <c r="L35" s="3">
        <v>19.4</v>
      </c>
      <c r="M35" s="3">
        <v>25.8</v>
      </c>
      <c r="N35" s="15">
        <v>246</v>
      </c>
      <c r="O35" s="3">
        <v>55.44</v>
      </c>
      <c r="P35" s="3">
        <v>7.22</v>
      </c>
      <c r="Q35" s="3">
        <v>15.4</v>
      </c>
      <c r="R35" s="3">
        <v>11.1</v>
      </c>
      <c r="S35" s="3">
        <f t="shared" si="0"/>
        <v>15.55</v>
      </c>
    </row>
    <row r="36" spans="1:19" ht="12">
      <c r="A36" s="10">
        <v>29</v>
      </c>
      <c r="B36" s="10">
        <v>1</v>
      </c>
      <c r="C36" s="10">
        <v>2019</v>
      </c>
      <c r="D36" s="3">
        <v>0</v>
      </c>
      <c r="E36" s="3">
        <v>88.8</v>
      </c>
      <c r="F36" s="3">
        <v>25.8</v>
      </c>
      <c r="G36" s="3">
        <v>16.6</v>
      </c>
      <c r="H36" s="3">
        <v>14.2</v>
      </c>
      <c r="I36" s="3">
        <v>22.6</v>
      </c>
      <c r="J36" s="3">
        <v>22.9</v>
      </c>
      <c r="K36" s="3">
        <v>23.3</v>
      </c>
      <c r="L36" s="3">
        <v>19.5</v>
      </c>
      <c r="M36" s="3">
        <v>25.4</v>
      </c>
      <c r="N36" s="15">
        <v>158</v>
      </c>
      <c r="O36" s="3">
        <v>26.64</v>
      </c>
      <c r="P36" s="3">
        <v>4.197</v>
      </c>
      <c r="Q36" s="3">
        <v>15.9</v>
      </c>
      <c r="R36" s="3">
        <v>10.3</v>
      </c>
      <c r="S36" s="3">
        <f t="shared" si="0"/>
        <v>11.200000000000003</v>
      </c>
    </row>
    <row r="37" spans="1:19" ht="12">
      <c r="A37" s="10">
        <v>30</v>
      </c>
      <c r="B37" s="10">
        <v>1</v>
      </c>
      <c r="C37" s="10">
        <v>2019</v>
      </c>
      <c r="D37" s="3">
        <v>0</v>
      </c>
      <c r="E37" s="3">
        <v>54.86</v>
      </c>
      <c r="F37" s="3">
        <v>32.1</v>
      </c>
      <c r="G37" s="3">
        <v>19</v>
      </c>
      <c r="H37" s="3">
        <v>15.8</v>
      </c>
      <c r="I37" s="3">
        <v>23.1</v>
      </c>
      <c r="J37" s="3">
        <v>23.5</v>
      </c>
      <c r="K37" s="3">
        <v>23.8</v>
      </c>
      <c r="L37" s="3">
        <v>19.6</v>
      </c>
      <c r="M37" s="3">
        <v>18.6</v>
      </c>
      <c r="N37" s="15">
        <v>146</v>
      </c>
      <c r="O37" s="3">
        <v>27.72</v>
      </c>
      <c r="P37" s="3">
        <v>5.488</v>
      </c>
      <c r="Q37" s="3">
        <v>15.3</v>
      </c>
      <c r="R37" s="3">
        <v>8</v>
      </c>
      <c r="S37" s="3">
        <f t="shared" si="0"/>
        <v>15.55</v>
      </c>
    </row>
    <row r="38" spans="1:19" ht="12">
      <c r="A38" s="10">
        <v>31</v>
      </c>
      <c r="B38" s="10">
        <v>1</v>
      </c>
      <c r="C38" s="10">
        <v>2019</v>
      </c>
      <c r="D38" s="3">
        <v>0</v>
      </c>
      <c r="E38" s="3">
        <v>66.68</v>
      </c>
      <c r="F38" s="3">
        <v>31.3</v>
      </c>
      <c r="G38" s="3">
        <v>13.5</v>
      </c>
      <c r="H38" s="3">
        <v>9.7</v>
      </c>
      <c r="I38" s="3">
        <v>20.8</v>
      </c>
      <c r="J38" s="3">
        <v>21.7</v>
      </c>
      <c r="K38" s="3">
        <v>22.8</v>
      </c>
      <c r="L38" s="3">
        <v>19.7</v>
      </c>
      <c r="M38" s="3">
        <v>27.3</v>
      </c>
      <c r="N38" s="15">
        <v>290</v>
      </c>
      <c r="O38" s="3">
        <v>39.6</v>
      </c>
      <c r="P38" s="3">
        <v>7.65</v>
      </c>
      <c r="Q38" s="3">
        <v>15.3</v>
      </c>
      <c r="R38" s="3">
        <v>13.2</v>
      </c>
      <c r="S38" s="3">
        <f t="shared" si="0"/>
        <v>12.399999999999999</v>
      </c>
    </row>
    <row r="40" spans="1:19" ht="12">
      <c r="A40" s="1" t="s">
        <v>34</v>
      </c>
      <c r="B40" s="1"/>
      <c r="C40" s="1"/>
      <c r="D40" s="2"/>
      <c r="E40" s="2">
        <f>AVERAGE(E8:E38)</f>
        <v>65.79548387096774</v>
      </c>
      <c r="F40" s="2">
        <f>AVERAGE(F8:F38)</f>
        <v>26.78387096774193</v>
      </c>
      <c r="G40" s="2">
        <f aca="true" t="shared" si="1" ref="G40:S40">AVERAGE(G8:G38)</f>
        <v>14.541935483870969</v>
      </c>
      <c r="H40" s="2">
        <f t="shared" si="1"/>
        <v>11.716129032258065</v>
      </c>
      <c r="I40" s="2">
        <f t="shared" si="1"/>
        <v>20.587096774193547</v>
      </c>
      <c r="J40" s="2">
        <f t="shared" si="1"/>
        <v>21.04838709677419</v>
      </c>
      <c r="K40" s="2">
        <f t="shared" si="1"/>
        <v>21.76129032258064</v>
      </c>
      <c r="L40" s="2">
        <f t="shared" si="1"/>
        <v>19.067741935483877</v>
      </c>
      <c r="M40" s="2">
        <f t="shared" si="1"/>
        <v>25.30322580645161</v>
      </c>
      <c r="N40" s="2">
        <f t="shared" si="1"/>
        <v>263.5806451612903</v>
      </c>
      <c r="O40" s="2">
        <f t="shared" si="1"/>
        <v>42.700645161290325</v>
      </c>
      <c r="P40" s="2">
        <f t="shared" si="1"/>
        <v>6.030548387096775</v>
      </c>
      <c r="Q40" s="2">
        <f t="shared" si="1"/>
        <v>18.90322580645161</v>
      </c>
      <c r="R40" s="2">
        <f t="shared" si="1"/>
        <v>10.254838709677419</v>
      </c>
      <c r="S40" s="2">
        <f t="shared" si="1"/>
        <v>10.662903225806451</v>
      </c>
    </row>
    <row r="41" spans="1:19" ht="12">
      <c r="A41" s="1" t="s">
        <v>35</v>
      </c>
      <c r="B41" s="1"/>
      <c r="C41" s="1"/>
      <c r="D41" s="2">
        <f>SUM(D8:D38)</f>
        <v>3.8000000000000003</v>
      </c>
      <c r="E41" s="2"/>
      <c r="F41" s="2"/>
      <c r="G41" s="2"/>
      <c r="H41" s="2"/>
      <c r="I41" s="2"/>
      <c r="J41" s="2"/>
      <c r="K41" s="2"/>
      <c r="L41" s="2"/>
      <c r="M41" s="2">
        <f>SUM(M8:M38)</f>
        <v>784.4</v>
      </c>
      <c r="N41" s="16">
        <f>SUM(N8:N38)</f>
        <v>8171</v>
      </c>
      <c r="O41" s="2"/>
      <c r="P41" s="2">
        <f>SUM(P8:P38)</f>
        <v>186.947</v>
      </c>
      <c r="Q41" s="2"/>
      <c r="R41" s="2">
        <f>SUM(R8:R38)</f>
        <v>317.9</v>
      </c>
      <c r="S41" s="2">
        <f>SUM(S8:S38)</f>
        <v>330.54999999999995</v>
      </c>
    </row>
    <row r="42" spans="1:19" ht="12">
      <c r="A42" s="1" t="s">
        <v>4</v>
      </c>
      <c r="B42" s="1"/>
      <c r="C42" s="1"/>
      <c r="D42" s="2"/>
      <c r="E42" s="2"/>
      <c r="F42" s="2">
        <f>MAX(F8:F38)</f>
        <v>35</v>
      </c>
      <c r="G42" s="2">
        <f>MAX(G8:G38)</f>
        <v>20.5</v>
      </c>
      <c r="H42" s="2">
        <f>MAX(H8:H38)</f>
        <v>17.6</v>
      </c>
      <c r="I42" s="2"/>
      <c r="J42" s="2"/>
      <c r="K42" s="2"/>
      <c r="L42" s="2"/>
      <c r="M42" s="2"/>
      <c r="N42" s="16">
        <f aca="true" t="shared" si="2" ref="N42:S42">MAX(N8:N38)</f>
        <v>456</v>
      </c>
      <c r="O42" s="2">
        <f t="shared" si="2"/>
        <v>70.92</v>
      </c>
      <c r="P42" s="2">
        <f t="shared" si="2"/>
        <v>10.74</v>
      </c>
      <c r="Q42" s="2">
        <f t="shared" si="2"/>
        <v>27.4</v>
      </c>
      <c r="R42" s="2">
        <f t="shared" si="2"/>
        <v>14.2</v>
      </c>
      <c r="S42" s="2">
        <f t="shared" si="2"/>
        <v>15.55</v>
      </c>
    </row>
    <row r="43" spans="1:19" ht="12">
      <c r="A43" s="1" t="s">
        <v>9</v>
      </c>
      <c r="B43" s="1"/>
      <c r="C43" s="1"/>
      <c r="D43" s="2"/>
      <c r="E43" s="2"/>
      <c r="F43" s="2">
        <f>MIN(F8:F38)</f>
        <v>18.3</v>
      </c>
      <c r="G43" s="2">
        <f>MIN(G8:G38)</f>
        <v>8.3</v>
      </c>
      <c r="H43" s="2">
        <f>MIN(H8:H38)</f>
        <v>5.5</v>
      </c>
      <c r="I43" s="2"/>
      <c r="J43" s="2"/>
      <c r="K43" s="2"/>
      <c r="L43" s="2"/>
      <c r="M43" s="2"/>
      <c r="N43" s="16">
        <f aca="true" t="shared" si="3" ref="N43:S43">MIN(N8:N38)</f>
        <v>146</v>
      </c>
      <c r="O43" s="2">
        <f t="shared" si="3"/>
        <v>25.56</v>
      </c>
      <c r="P43" s="2">
        <f t="shared" si="3"/>
        <v>1.84</v>
      </c>
      <c r="Q43" s="2">
        <f t="shared" si="3"/>
        <v>15.3</v>
      </c>
      <c r="R43" s="2">
        <f t="shared" si="3"/>
        <v>0</v>
      </c>
      <c r="S43" s="2">
        <f t="shared" si="3"/>
        <v>5.300000000000001</v>
      </c>
    </row>
    <row r="44" spans="1:20" ht="12">
      <c r="A44" s="7"/>
      <c r="B44" s="1"/>
      <c r="C44" s="1"/>
      <c r="D44" s="8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8"/>
    </row>
    <row r="45" spans="1:20" ht="12">
      <c r="A45" s="4" t="s">
        <v>0</v>
      </c>
      <c r="B45" s="1"/>
      <c r="C45" s="1"/>
      <c r="D45" s="8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8"/>
    </row>
    <row r="46" spans="1:20" ht="12">
      <c r="A46" s="6" t="s">
        <v>1</v>
      </c>
      <c r="B46" s="1"/>
      <c r="C46" s="1"/>
      <c r="D46" s="8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8"/>
    </row>
    <row r="47" spans="1:20" ht="12">
      <c r="A47" s="6"/>
      <c r="B47" s="1"/>
      <c r="C47" s="1"/>
      <c r="D47" s="8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8"/>
    </row>
    <row r="48" spans="1:20" ht="12">
      <c r="A48" s="6"/>
      <c r="B48" s="1"/>
      <c r="C48" s="1"/>
      <c r="D48" s="1"/>
      <c r="E48" s="1"/>
      <c r="F48" s="1"/>
      <c r="G48" s="1"/>
      <c r="H48" s="1" t="s">
        <v>2</v>
      </c>
      <c r="I48" s="1" t="s">
        <v>3</v>
      </c>
      <c r="J48" s="1"/>
      <c r="K48" s="1"/>
      <c r="L48" s="1"/>
      <c r="M48" s="1"/>
      <c r="N48" s="1"/>
      <c r="O48" s="1" t="s">
        <v>4</v>
      </c>
      <c r="P48" s="1"/>
      <c r="Q48" s="1" t="s">
        <v>5</v>
      </c>
      <c r="R48" s="1"/>
      <c r="S48" s="1" t="s">
        <v>6</v>
      </c>
      <c r="T48" s="8"/>
    </row>
    <row r="49" spans="1:20" ht="12">
      <c r="A49" s="6"/>
      <c r="B49" s="1"/>
      <c r="C49" s="1"/>
      <c r="D49" s="4" t="s">
        <v>7</v>
      </c>
      <c r="E49" s="4" t="s">
        <v>8</v>
      </c>
      <c r="F49" s="4" t="s">
        <v>4</v>
      </c>
      <c r="G49" s="4" t="s">
        <v>9</v>
      </c>
      <c r="H49" s="4" t="s">
        <v>9</v>
      </c>
      <c r="I49" s="4" t="s">
        <v>10</v>
      </c>
      <c r="J49" s="4" t="s">
        <v>11</v>
      </c>
      <c r="K49" s="4" t="s">
        <v>12</v>
      </c>
      <c r="L49" s="4" t="s">
        <v>13</v>
      </c>
      <c r="M49" s="4" t="s">
        <v>14</v>
      </c>
      <c r="N49" s="4" t="s">
        <v>15</v>
      </c>
      <c r="O49" s="1" t="s">
        <v>16</v>
      </c>
      <c r="P49" s="4" t="s">
        <v>17</v>
      </c>
      <c r="Q49" s="1" t="s">
        <v>18</v>
      </c>
      <c r="R49" s="1" t="s">
        <v>19</v>
      </c>
      <c r="S49" s="1" t="s">
        <v>20</v>
      </c>
      <c r="T49" s="8"/>
    </row>
    <row r="50" spans="1:20" ht="12">
      <c r="A50" s="6"/>
      <c r="B50" s="1"/>
      <c r="C50" s="1"/>
      <c r="D50" s="4" t="s">
        <v>21</v>
      </c>
      <c r="E50" s="4" t="s">
        <v>22</v>
      </c>
      <c r="F50" s="4" t="s">
        <v>21</v>
      </c>
      <c r="G50" s="4" t="s">
        <v>21</v>
      </c>
      <c r="H50" s="4" t="s">
        <v>21</v>
      </c>
      <c r="I50" s="4" t="s">
        <v>22</v>
      </c>
      <c r="J50" s="4" t="s">
        <v>22</v>
      </c>
      <c r="K50" s="4" t="s">
        <v>22</v>
      </c>
      <c r="L50" s="4" t="s">
        <v>22</v>
      </c>
      <c r="M50" s="4" t="s">
        <v>21</v>
      </c>
      <c r="N50" s="4" t="s">
        <v>21</v>
      </c>
      <c r="O50" s="1" t="s">
        <v>23</v>
      </c>
      <c r="P50" s="4" t="s">
        <v>24</v>
      </c>
      <c r="Q50" s="1" t="s">
        <v>25</v>
      </c>
      <c r="R50" s="4" t="s">
        <v>21</v>
      </c>
      <c r="S50" s="1" t="s">
        <v>26</v>
      </c>
      <c r="T50" s="8"/>
    </row>
    <row r="51" spans="1:20" ht="12">
      <c r="A51" s="6"/>
      <c r="B51" s="1"/>
      <c r="C51" s="1"/>
      <c r="D51" s="4" t="s">
        <v>27</v>
      </c>
      <c r="E51" s="5" t="s">
        <v>32</v>
      </c>
      <c r="F51" s="4" t="s">
        <v>28</v>
      </c>
      <c r="G51" s="4" t="s">
        <v>28</v>
      </c>
      <c r="H51" s="4" t="s">
        <v>28</v>
      </c>
      <c r="I51" s="4" t="s">
        <v>28</v>
      </c>
      <c r="J51" s="4" t="s">
        <v>28</v>
      </c>
      <c r="K51" s="4" t="s">
        <v>28</v>
      </c>
      <c r="L51" s="4" t="s">
        <v>28</v>
      </c>
      <c r="M51" s="4" t="s">
        <v>29</v>
      </c>
      <c r="N51" s="4" t="s">
        <v>30</v>
      </c>
      <c r="O51" s="1" t="s">
        <v>31</v>
      </c>
      <c r="P51" s="4" t="s">
        <v>27</v>
      </c>
      <c r="Q51" s="1" t="s">
        <v>32</v>
      </c>
      <c r="R51" s="1" t="s">
        <v>33</v>
      </c>
      <c r="S51" s="1"/>
      <c r="T51" s="8"/>
    </row>
    <row r="52" spans="1:20" ht="12">
      <c r="A52" s="6">
        <v>1</v>
      </c>
      <c r="B52" s="1">
        <v>2</v>
      </c>
      <c r="C52" s="1">
        <v>2019</v>
      </c>
      <c r="D52" s="3">
        <v>0</v>
      </c>
      <c r="E52" s="17">
        <v>51.61</v>
      </c>
      <c r="F52" s="4">
        <v>26.1</v>
      </c>
      <c r="G52" s="4">
        <v>19.6</v>
      </c>
      <c r="H52" s="4">
        <v>17.4</v>
      </c>
      <c r="I52" s="4">
        <v>23.2</v>
      </c>
      <c r="J52" s="4">
        <v>23.3</v>
      </c>
      <c r="K52" s="4">
        <v>23.6</v>
      </c>
      <c r="L52" s="4">
        <v>19.8</v>
      </c>
      <c r="M52" s="4">
        <v>15.4</v>
      </c>
      <c r="N52" s="4">
        <v>272</v>
      </c>
      <c r="O52" s="2">
        <v>51.12</v>
      </c>
      <c r="P52" s="17">
        <v>5.233</v>
      </c>
      <c r="Q52" s="1">
        <v>14.8</v>
      </c>
      <c r="R52" s="1">
        <v>2.3</v>
      </c>
      <c r="S52" s="2">
        <f aca="true" t="shared" si="4" ref="S52:S79">IF((F52+G52)/2-10&lt;=0,0,(F52+G52)/2-10)</f>
        <v>12.850000000000001</v>
      </c>
      <c r="T52" s="8"/>
    </row>
    <row r="53" spans="1:20" ht="12">
      <c r="A53" s="6">
        <v>2</v>
      </c>
      <c r="B53" s="1">
        <v>2</v>
      </c>
      <c r="C53" s="1">
        <v>2019</v>
      </c>
      <c r="D53" s="3">
        <v>0</v>
      </c>
      <c r="E53" s="4">
        <v>60.7</v>
      </c>
      <c r="F53" s="4">
        <v>21.4</v>
      </c>
      <c r="G53" s="4">
        <v>10.6</v>
      </c>
      <c r="H53" s="4">
        <v>5.7</v>
      </c>
      <c r="I53" s="4">
        <v>19.8</v>
      </c>
      <c r="J53" s="4">
        <v>21.2</v>
      </c>
      <c r="K53" s="4">
        <v>22.4</v>
      </c>
      <c r="L53" s="4">
        <v>19.9</v>
      </c>
      <c r="M53" s="4">
        <v>28.5</v>
      </c>
      <c r="N53" s="4">
        <v>210</v>
      </c>
      <c r="O53" s="2">
        <v>34.92</v>
      </c>
      <c r="P53" s="17">
        <v>5.017</v>
      </c>
      <c r="Q53" s="1">
        <v>14.6</v>
      </c>
      <c r="R53" s="4">
        <v>13.3</v>
      </c>
      <c r="S53" s="17">
        <f t="shared" si="4"/>
        <v>6</v>
      </c>
      <c r="T53" s="8"/>
    </row>
    <row r="54" spans="1:20" ht="12">
      <c r="A54" s="6">
        <v>3</v>
      </c>
      <c r="B54" s="1">
        <v>2</v>
      </c>
      <c r="C54" s="1">
        <v>2019</v>
      </c>
      <c r="D54" s="3">
        <v>0</v>
      </c>
      <c r="E54" s="2">
        <v>67.06</v>
      </c>
      <c r="F54" s="4">
        <v>24.8</v>
      </c>
      <c r="G54" s="17">
        <v>9</v>
      </c>
      <c r="H54" s="4">
        <v>6.4</v>
      </c>
      <c r="I54" s="4">
        <v>18.6</v>
      </c>
      <c r="J54" s="4">
        <v>20.2</v>
      </c>
      <c r="K54" s="4">
        <v>21.8</v>
      </c>
      <c r="L54" s="4">
        <v>19.9</v>
      </c>
      <c r="M54" s="4">
        <v>28.9</v>
      </c>
      <c r="N54" s="4">
        <v>243</v>
      </c>
      <c r="O54" s="2">
        <v>35.28</v>
      </c>
      <c r="P54" s="17">
        <v>6.032</v>
      </c>
      <c r="Q54" s="1">
        <v>14.8</v>
      </c>
      <c r="R54" s="1">
        <v>13.6</v>
      </c>
      <c r="S54" s="1">
        <f t="shared" si="4"/>
        <v>6.899999999999999</v>
      </c>
      <c r="T54" s="8"/>
    </row>
    <row r="55" spans="1:19" ht="12">
      <c r="A55" s="10">
        <v>4</v>
      </c>
      <c r="B55" s="10">
        <v>2</v>
      </c>
      <c r="C55" s="10">
        <v>2019</v>
      </c>
      <c r="D55" s="3">
        <v>0</v>
      </c>
      <c r="E55" s="3">
        <v>42.38</v>
      </c>
      <c r="F55" s="3">
        <v>31.3</v>
      </c>
      <c r="G55" s="3">
        <v>12.6</v>
      </c>
      <c r="H55" s="3">
        <v>7.2</v>
      </c>
      <c r="I55" s="3">
        <v>20.5</v>
      </c>
      <c r="J55" s="3">
        <v>21</v>
      </c>
      <c r="K55" s="3">
        <v>22</v>
      </c>
      <c r="L55" s="3">
        <v>19.9</v>
      </c>
      <c r="M55" s="3">
        <v>28.8</v>
      </c>
      <c r="N55" s="15">
        <v>442</v>
      </c>
      <c r="O55" s="3">
        <v>55.44</v>
      </c>
      <c r="P55" s="3">
        <v>9.84</v>
      </c>
      <c r="Q55" s="3">
        <v>14.4</v>
      </c>
      <c r="R55" s="3">
        <v>13.8</v>
      </c>
      <c r="S55" s="3">
        <f t="shared" si="4"/>
        <v>11.95</v>
      </c>
    </row>
    <row r="56" spans="1:19" ht="12">
      <c r="A56" s="10">
        <v>5</v>
      </c>
      <c r="B56" s="10">
        <v>2</v>
      </c>
      <c r="C56" s="10">
        <v>2019</v>
      </c>
      <c r="D56" s="3">
        <v>0.2</v>
      </c>
      <c r="E56" s="3">
        <v>37.11</v>
      </c>
      <c r="F56" s="3">
        <v>31.7</v>
      </c>
      <c r="G56" s="3">
        <v>20.3</v>
      </c>
      <c r="H56" s="3">
        <v>18.3</v>
      </c>
      <c r="I56" s="3">
        <v>22</v>
      </c>
      <c r="J56" s="3">
        <v>22.4</v>
      </c>
      <c r="K56" s="3">
        <v>22.9</v>
      </c>
      <c r="L56" s="3">
        <v>19.7</v>
      </c>
      <c r="M56" s="3">
        <v>27.7</v>
      </c>
      <c r="N56" s="15">
        <v>417</v>
      </c>
      <c r="O56" s="3">
        <v>56.16</v>
      </c>
      <c r="P56" s="3">
        <v>10.41</v>
      </c>
      <c r="Q56" s="3">
        <v>14.3</v>
      </c>
      <c r="R56" s="3">
        <v>13.8</v>
      </c>
      <c r="S56" s="3">
        <f t="shared" si="4"/>
        <v>16</v>
      </c>
    </row>
    <row r="57" spans="1:19" ht="12">
      <c r="A57" s="10">
        <v>6</v>
      </c>
      <c r="B57" s="10">
        <v>2</v>
      </c>
      <c r="C57" s="10">
        <v>2019</v>
      </c>
      <c r="D57" s="3">
        <v>0</v>
      </c>
      <c r="E57" s="3">
        <v>75.1</v>
      </c>
      <c r="F57" s="3">
        <v>16.9</v>
      </c>
      <c r="G57" s="3">
        <v>14.1</v>
      </c>
      <c r="H57" s="3">
        <v>13.8</v>
      </c>
      <c r="I57" s="3">
        <v>21.2</v>
      </c>
      <c r="J57" s="3">
        <v>22.7</v>
      </c>
      <c r="K57" s="3">
        <v>23.5</v>
      </c>
      <c r="L57" s="3">
        <v>19.9</v>
      </c>
      <c r="M57" s="3">
        <v>9.4</v>
      </c>
      <c r="N57" s="15">
        <v>174</v>
      </c>
      <c r="O57" s="3">
        <v>45.36</v>
      </c>
      <c r="P57" s="3">
        <v>2.431</v>
      </c>
      <c r="Q57" s="3">
        <v>14.3</v>
      </c>
      <c r="R57" s="3">
        <v>0</v>
      </c>
      <c r="S57" s="3">
        <f t="shared" si="4"/>
        <v>5.5</v>
      </c>
    </row>
    <row r="58" spans="1:19" ht="12">
      <c r="A58" s="10">
        <v>7</v>
      </c>
      <c r="B58" s="10">
        <v>2</v>
      </c>
      <c r="C58" s="10">
        <v>2019</v>
      </c>
      <c r="D58" s="3">
        <v>0</v>
      </c>
      <c r="E58" s="3">
        <v>72.8</v>
      </c>
      <c r="F58" s="3">
        <v>19.9</v>
      </c>
      <c r="G58" s="3">
        <v>9.2</v>
      </c>
      <c r="H58" s="3">
        <v>4.7</v>
      </c>
      <c r="I58" s="3">
        <v>17</v>
      </c>
      <c r="J58" s="3">
        <v>19.1</v>
      </c>
      <c r="K58" s="3">
        <v>20.9</v>
      </c>
      <c r="L58" s="3">
        <v>20</v>
      </c>
      <c r="M58" s="3">
        <v>16.7</v>
      </c>
      <c r="N58" s="15">
        <v>181</v>
      </c>
      <c r="O58" s="3">
        <v>29.16</v>
      </c>
      <c r="P58" s="3">
        <v>3.371</v>
      </c>
      <c r="Q58" s="3">
        <v>14.5</v>
      </c>
      <c r="R58" s="3">
        <v>4.9</v>
      </c>
      <c r="S58" s="3">
        <f t="shared" si="4"/>
        <v>4.549999999999999</v>
      </c>
    </row>
    <row r="59" spans="1:19" ht="12">
      <c r="A59" s="10">
        <v>8</v>
      </c>
      <c r="B59" s="10">
        <v>2</v>
      </c>
      <c r="C59" s="10">
        <v>2019</v>
      </c>
      <c r="D59" s="3">
        <v>0</v>
      </c>
      <c r="E59" s="3">
        <v>66.47</v>
      </c>
      <c r="F59" s="3">
        <v>25.2</v>
      </c>
      <c r="G59" s="3">
        <v>7.4</v>
      </c>
      <c r="H59" s="3">
        <v>5.4</v>
      </c>
      <c r="I59" s="3">
        <v>16</v>
      </c>
      <c r="J59" s="3">
        <v>17.8</v>
      </c>
      <c r="K59" s="3">
        <v>19.7</v>
      </c>
      <c r="L59" s="3">
        <v>19.9</v>
      </c>
      <c r="M59" s="3">
        <v>27.2</v>
      </c>
      <c r="N59" s="15">
        <v>247</v>
      </c>
      <c r="O59" s="3">
        <v>39.6</v>
      </c>
      <c r="P59" s="3">
        <v>5.748</v>
      </c>
      <c r="Q59" s="3">
        <v>14.3</v>
      </c>
      <c r="R59" s="3">
        <v>13.4</v>
      </c>
      <c r="S59" s="3">
        <f t="shared" si="4"/>
        <v>6.300000000000001</v>
      </c>
    </row>
    <row r="60" spans="1:19" ht="12">
      <c r="A60" s="10">
        <v>9</v>
      </c>
      <c r="B60" s="10">
        <v>2</v>
      </c>
      <c r="C60" s="10">
        <v>2019</v>
      </c>
      <c r="D60" s="3">
        <v>0</v>
      </c>
      <c r="E60" s="3">
        <v>61.09</v>
      </c>
      <c r="F60" s="3">
        <v>27.7</v>
      </c>
      <c r="G60" s="3">
        <v>12.8</v>
      </c>
      <c r="H60" s="3">
        <v>13.4</v>
      </c>
      <c r="I60" s="3">
        <v>19.6</v>
      </c>
      <c r="J60" s="3">
        <v>20.1</v>
      </c>
      <c r="K60" s="3">
        <v>20.9</v>
      </c>
      <c r="L60" s="3">
        <v>19.8</v>
      </c>
      <c r="M60" s="3">
        <v>27.2</v>
      </c>
      <c r="N60" s="15">
        <v>277</v>
      </c>
      <c r="O60" s="3">
        <v>38.16</v>
      </c>
      <c r="P60" s="3">
        <v>6.747</v>
      </c>
      <c r="Q60" s="3">
        <v>14.1</v>
      </c>
      <c r="R60" s="3">
        <v>13.4</v>
      </c>
      <c r="S60" s="3">
        <f t="shared" si="4"/>
        <v>10.25</v>
      </c>
    </row>
    <row r="61" spans="1:19" ht="12">
      <c r="A61" s="10">
        <v>10</v>
      </c>
      <c r="B61" s="10">
        <v>2</v>
      </c>
      <c r="C61" s="10">
        <v>2019</v>
      </c>
      <c r="D61" s="3">
        <v>0</v>
      </c>
      <c r="E61" s="3">
        <v>66.48</v>
      </c>
      <c r="F61" s="3">
        <v>28.5</v>
      </c>
      <c r="G61" s="3">
        <v>13.4</v>
      </c>
      <c r="H61" s="3">
        <v>8.8</v>
      </c>
      <c r="I61" s="3">
        <v>19.7</v>
      </c>
      <c r="J61" s="3">
        <v>20.6</v>
      </c>
      <c r="K61" s="3">
        <v>21.5</v>
      </c>
      <c r="L61" s="3">
        <v>19.5</v>
      </c>
      <c r="M61" s="3">
        <v>27.6</v>
      </c>
      <c r="N61" s="15">
        <v>229</v>
      </c>
      <c r="O61" s="3">
        <v>38.88</v>
      </c>
      <c r="P61" s="3">
        <v>6.938</v>
      </c>
      <c r="Q61" s="3">
        <v>14.2</v>
      </c>
      <c r="R61" s="3">
        <v>13.6</v>
      </c>
      <c r="S61" s="3">
        <f t="shared" si="4"/>
        <v>10.95</v>
      </c>
    </row>
    <row r="62" spans="1:19" ht="12">
      <c r="A62" s="10">
        <v>11</v>
      </c>
      <c r="B62" s="10">
        <v>2</v>
      </c>
      <c r="C62" s="10">
        <v>2019</v>
      </c>
      <c r="D62" s="3">
        <v>0</v>
      </c>
      <c r="E62" s="3">
        <v>70.6</v>
      </c>
      <c r="F62" s="3">
        <v>29.4</v>
      </c>
      <c r="G62" s="3">
        <v>13</v>
      </c>
      <c r="H62" s="3">
        <v>9.6</v>
      </c>
      <c r="I62" s="3">
        <v>19.6</v>
      </c>
      <c r="J62" s="3">
        <v>21</v>
      </c>
      <c r="K62" s="3">
        <v>22.1</v>
      </c>
      <c r="L62" s="3">
        <v>19.7</v>
      </c>
      <c r="M62" s="3">
        <v>27.4</v>
      </c>
      <c r="N62" s="15">
        <v>200</v>
      </c>
      <c r="O62" s="3">
        <v>37.44</v>
      </c>
      <c r="P62" s="3">
        <v>7.02</v>
      </c>
      <c r="Q62" s="3">
        <v>14.2</v>
      </c>
      <c r="R62" s="3">
        <v>13.5</v>
      </c>
      <c r="S62" s="3">
        <f t="shared" si="4"/>
        <v>11.2</v>
      </c>
    </row>
    <row r="63" spans="1:19" ht="12">
      <c r="A63" s="10">
        <v>12</v>
      </c>
      <c r="B63" s="10">
        <v>2</v>
      </c>
      <c r="C63" s="10">
        <v>2019</v>
      </c>
      <c r="D63" s="3">
        <v>0</v>
      </c>
      <c r="E63" s="3">
        <v>68.05</v>
      </c>
      <c r="F63" s="3">
        <v>30.2</v>
      </c>
      <c r="G63" s="3">
        <v>17.4</v>
      </c>
      <c r="H63" s="3">
        <v>14.2</v>
      </c>
      <c r="I63" s="3">
        <v>22</v>
      </c>
      <c r="J63" s="3">
        <v>22.3</v>
      </c>
      <c r="K63" s="3">
        <v>22.7</v>
      </c>
      <c r="L63" s="3">
        <v>19.8</v>
      </c>
      <c r="M63" s="3">
        <v>26.6</v>
      </c>
      <c r="N63" s="15">
        <v>202</v>
      </c>
      <c r="O63" s="3">
        <v>40.32</v>
      </c>
      <c r="P63" s="3">
        <v>6.88</v>
      </c>
      <c r="Q63" s="3">
        <v>13.8</v>
      </c>
      <c r="R63" s="3">
        <v>13.1</v>
      </c>
      <c r="S63" s="3">
        <f t="shared" si="4"/>
        <v>13.799999999999997</v>
      </c>
    </row>
    <row r="64" spans="1:19" ht="12">
      <c r="A64" s="10">
        <v>13</v>
      </c>
      <c r="B64" s="10">
        <v>2</v>
      </c>
      <c r="C64" s="10">
        <v>2019</v>
      </c>
      <c r="D64" s="3">
        <v>0</v>
      </c>
      <c r="E64" s="3">
        <v>76.4</v>
      </c>
      <c r="F64" s="3">
        <v>25.9</v>
      </c>
      <c r="G64" s="3">
        <v>13.5</v>
      </c>
      <c r="H64" s="3">
        <v>11</v>
      </c>
      <c r="I64" s="3">
        <v>21</v>
      </c>
      <c r="J64" s="3">
        <v>22.3</v>
      </c>
      <c r="K64" s="3">
        <v>23.3</v>
      </c>
      <c r="L64" s="3">
        <v>20</v>
      </c>
      <c r="M64" s="3">
        <v>26.3</v>
      </c>
      <c r="N64" s="15">
        <v>191</v>
      </c>
      <c r="O64" s="3">
        <v>31.68</v>
      </c>
      <c r="P64" s="3">
        <v>4.691</v>
      </c>
      <c r="Q64" s="3">
        <v>14.6</v>
      </c>
      <c r="R64" s="3">
        <v>13.3</v>
      </c>
      <c r="S64" s="3">
        <f t="shared" si="4"/>
        <v>9.7</v>
      </c>
    </row>
    <row r="65" spans="1:19" ht="12">
      <c r="A65" s="10">
        <v>14</v>
      </c>
      <c r="B65" s="10">
        <v>2</v>
      </c>
      <c r="C65" s="10">
        <v>2019</v>
      </c>
      <c r="D65" s="3">
        <v>0</v>
      </c>
      <c r="E65" s="3">
        <v>70.5</v>
      </c>
      <c r="F65" s="3">
        <v>30</v>
      </c>
      <c r="G65" s="3">
        <v>12.4</v>
      </c>
      <c r="H65" s="3">
        <v>9.2</v>
      </c>
      <c r="I65" s="3">
        <v>20.2</v>
      </c>
      <c r="J65" s="3">
        <v>21.6</v>
      </c>
      <c r="K65" s="3">
        <v>22.8</v>
      </c>
      <c r="L65" s="3">
        <v>19.9</v>
      </c>
      <c r="M65" s="3">
        <v>26.1</v>
      </c>
      <c r="N65" s="15">
        <v>283</v>
      </c>
      <c r="O65" s="3">
        <v>46.08</v>
      </c>
      <c r="P65" s="3">
        <v>7.12</v>
      </c>
      <c r="Q65" s="3">
        <v>13.6</v>
      </c>
      <c r="R65" s="3">
        <v>13.1</v>
      </c>
      <c r="S65" s="3">
        <f t="shared" si="4"/>
        <v>11.2</v>
      </c>
    </row>
    <row r="66" spans="1:19" ht="12">
      <c r="A66" s="10">
        <v>15</v>
      </c>
      <c r="B66" s="10">
        <v>2</v>
      </c>
      <c r="C66" s="10">
        <v>2019</v>
      </c>
      <c r="D66" s="3">
        <v>0</v>
      </c>
      <c r="E66" s="3">
        <v>83.6</v>
      </c>
      <c r="F66" s="3">
        <v>20</v>
      </c>
      <c r="G66" s="3">
        <v>17.2</v>
      </c>
      <c r="H66" s="3">
        <v>16.4</v>
      </c>
      <c r="I66" s="3">
        <v>22.1</v>
      </c>
      <c r="J66" s="3">
        <v>22.9</v>
      </c>
      <c r="K66" s="3">
        <v>23.3</v>
      </c>
      <c r="L66" s="3">
        <v>20</v>
      </c>
      <c r="M66" s="3">
        <v>17.4</v>
      </c>
      <c r="N66" s="15">
        <v>240</v>
      </c>
      <c r="O66" s="3">
        <v>35.64</v>
      </c>
      <c r="P66" s="3">
        <v>2.615</v>
      </c>
      <c r="Q66" s="3">
        <v>13.9</v>
      </c>
      <c r="R66" s="3">
        <v>3.9</v>
      </c>
      <c r="S66" s="3">
        <f t="shared" si="4"/>
        <v>8.600000000000001</v>
      </c>
    </row>
    <row r="67" spans="1:19" ht="12">
      <c r="A67" s="10">
        <v>16</v>
      </c>
      <c r="B67" s="10">
        <v>2</v>
      </c>
      <c r="C67" s="10">
        <v>2019</v>
      </c>
      <c r="D67" s="3">
        <v>0</v>
      </c>
      <c r="E67" s="3">
        <v>81</v>
      </c>
      <c r="F67" s="3">
        <v>21.6</v>
      </c>
      <c r="G67" s="3">
        <v>9.9</v>
      </c>
      <c r="H67" s="3">
        <v>6.6</v>
      </c>
      <c r="I67" s="3">
        <v>18.8</v>
      </c>
      <c r="J67" s="3">
        <v>20.6</v>
      </c>
      <c r="K67" s="3">
        <v>22.1</v>
      </c>
      <c r="L67" s="3">
        <v>20.1</v>
      </c>
      <c r="M67" s="3">
        <v>17.4</v>
      </c>
      <c r="N67" s="15">
        <v>176</v>
      </c>
      <c r="O67" s="3">
        <v>35.28</v>
      </c>
      <c r="P67" s="3">
        <v>3.664</v>
      </c>
      <c r="Q67" s="3">
        <v>13.4</v>
      </c>
      <c r="R67" s="3">
        <v>7.2</v>
      </c>
      <c r="S67" s="3">
        <f t="shared" si="4"/>
        <v>5.75</v>
      </c>
    </row>
    <row r="68" spans="1:19" ht="12">
      <c r="A68" s="10">
        <v>17</v>
      </c>
      <c r="B68" s="10">
        <v>2</v>
      </c>
      <c r="C68" s="10">
        <v>2019</v>
      </c>
      <c r="D68" s="3">
        <v>0</v>
      </c>
      <c r="E68" s="3">
        <v>66.03</v>
      </c>
      <c r="F68" s="3">
        <v>25.8</v>
      </c>
      <c r="G68" s="3">
        <v>10.6</v>
      </c>
      <c r="H68" s="3">
        <v>7.2</v>
      </c>
      <c r="I68" s="3">
        <v>18.9</v>
      </c>
      <c r="J68" s="3">
        <v>20.2</v>
      </c>
      <c r="K68" s="3">
        <v>21.5</v>
      </c>
      <c r="L68" s="3">
        <v>20.2</v>
      </c>
      <c r="M68" s="3">
        <v>23.8</v>
      </c>
      <c r="N68" s="15">
        <v>174</v>
      </c>
      <c r="O68" s="3">
        <v>37.44</v>
      </c>
      <c r="P68" s="3">
        <v>5.049</v>
      </c>
      <c r="Q68" s="3">
        <v>13.9</v>
      </c>
      <c r="R68" s="3">
        <v>12.7</v>
      </c>
      <c r="S68" s="3">
        <f t="shared" si="4"/>
        <v>8.2</v>
      </c>
    </row>
    <row r="69" spans="1:19" ht="12">
      <c r="A69" s="10">
        <v>18</v>
      </c>
      <c r="B69" s="10">
        <v>2</v>
      </c>
      <c r="C69" s="10">
        <v>2019</v>
      </c>
      <c r="D69" s="3">
        <v>0</v>
      </c>
      <c r="E69" s="3">
        <v>79.3</v>
      </c>
      <c r="F69" s="3">
        <v>23.3</v>
      </c>
      <c r="G69" s="3">
        <v>9.7</v>
      </c>
      <c r="H69" s="3">
        <v>5.8</v>
      </c>
      <c r="I69" s="3">
        <v>18</v>
      </c>
      <c r="J69" s="3">
        <v>19.9</v>
      </c>
      <c r="K69" s="3">
        <v>21.4</v>
      </c>
      <c r="L69" s="3">
        <v>20</v>
      </c>
      <c r="M69" s="3">
        <v>25.6</v>
      </c>
      <c r="N69" s="15">
        <v>180</v>
      </c>
      <c r="O69" s="3">
        <v>35.28</v>
      </c>
      <c r="P69" s="3">
        <v>4.274</v>
      </c>
      <c r="Q69" s="3">
        <v>13.8</v>
      </c>
      <c r="R69" s="3">
        <v>13.1</v>
      </c>
      <c r="S69" s="3">
        <f t="shared" si="4"/>
        <v>6.5</v>
      </c>
    </row>
    <row r="70" spans="1:19" ht="12">
      <c r="A70" s="10">
        <v>19</v>
      </c>
      <c r="B70" s="10">
        <v>2</v>
      </c>
      <c r="C70" s="10">
        <v>2019</v>
      </c>
      <c r="D70" s="3">
        <v>0</v>
      </c>
      <c r="E70" s="3">
        <v>78.3</v>
      </c>
      <c r="F70" s="3">
        <v>30.4</v>
      </c>
      <c r="G70" s="3">
        <v>9.8</v>
      </c>
      <c r="H70" s="3">
        <v>7.8</v>
      </c>
      <c r="I70" s="3">
        <v>18.2</v>
      </c>
      <c r="J70" s="3">
        <v>19.9</v>
      </c>
      <c r="K70" s="3">
        <v>21.4</v>
      </c>
      <c r="L70" s="3">
        <v>20</v>
      </c>
      <c r="M70" s="3">
        <v>23.7</v>
      </c>
      <c r="N70" s="15">
        <v>260</v>
      </c>
      <c r="O70" s="3">
        <v>43.2</v>
      </c>
      <c r="P70" s="3">
        <v>6.876</v>
      </c>
      <c r="Q70" s="3">
        <v>13.4</v>
      </c>
      <c r="R70" s="3">
        <v>13</v>
      </c>
      <c r="S70" s="3">
        <f t="shared" si="4"/>
        <v>10.100000000000001</v>
      </c>
    </row>
    <row r="71" spans="1:19" ht="12">
      <c r="A71" s="10">
        <v>20</v>
      </c>
      <c r="B71" s="10">
        <v>2</v>
      </c>
      <c r="C71" s="10">
        <v>2019</v>
      </c>
      <c r="D71" s="3">
        <v>0</v>
      </c>
      <c r="E71" s="3">
        <v>52.38</v>
      </c>
      <c r="F71" s="3">
        <v>29.4</v>
      </c>
      <c r="G71" s="3">
        <v>16.1</v>
      </c>
      <c r="H71" s="3">
        <v>14.6</v>
      </c>
      <c r="I71" s="3">
        <v>20.7</v>
      </c>
      <c r="J71" s="3">
        <v>21.6</v>
      </c>
      <c r="K71" s="3">
        <v>22.3</v>
      </c>
      <c r="L71" s="3">
        <v>20</v>
      </c>
      <c r="M71" s="3">
        <v>19.4</v>
      </c>
      <c r="N71" s="15">
        <v>213</v>
      </c>
      <c r="O71" s="3">
        <v>41.04</v>
      </c>
      <c r="P71" s="3">
        <v>5.292</v>
      </c>
      <c r="Q71" s="3">
        <v>13.6</v>
      </c>
      <c r="R71" s="3">
        <v>8</v>
      </c>
      <c r="S71" s="3">
        <f t="shared" si="4"/>
        <v>12.75</v>
      </c>
    </row>
    <row r="72" spans="1:19" ht="12">
      <c r="A72" s="10">
        <v>21</v>
      </c>
      <c r="B72" s="10">
        <v>2</v>
      </c>
      <c r="C72" s="10">
        <v>2019</v>
      </c>
      <c r="D72" s="3">
        <v>0</v>
      </c>
      <c r="E72" s="3">
        <v>74.8</v>
      </c>
      <c r="F72" s="3">
        <v>27.6</v>
      </c>
      <c r="G72" s="3">
        <v>14</v>
      </c>
      <c r="H72" s="3">
        <v>11.3</v>
      </c>
      <c r="I72" s="3">
        <v>20.1</v>
      </c>
      <c r="J72" s="3">
        <v>21.2</v>
      </c>
      <c r="K72" s="3">
        <v>22.2</v>
      </c>
      <c r="L72" s="3">
        <v>20</v>
      </c>
      <c r="M72" s="3">
        <v>24</v>
      </c>
      <c r="N72" s="15">
        <v>344</v>
      </c>
      <c r="O72" s="3">
        <v>45.72</v>
      </c>
      <c r="P72" s="3">
        <v>6.27</v>
      </c>
      <c r="Q72" s="3">
        <v>13.2</v>
      </c>
      <c r="R72" s="3">
        <v>12.6</v>
      </c>
      <c r="S72" s="3">
        <f t="shared" si="4"/>
        <v>10.8</v>
      </c>
    </row>
    <row r="73" spans="1:19" ht="12">
      <c r="A73" s="10">
        <v>22</v>
      </c>
      <c r="B73" s="10">
        <v>2</v>
      </c>
      <c r="C73" s="10">
        <v>2019</v>
      </c>
      <c r="D73" s="3">
        <v>0</v>
      </c>
      <c r="E73" s="3">
        <v>60.38</v>
      </c>
      <c r="F73" s="3">
        <v>28.1</v>
      </c>
      <c r="G73" s="3">
        <v>20.6</v>
      </c>
      <c r="H73" s="3">
        <v>18.6</v>
      </c>
      <c r="I73" s="3">
        <v>22</v>
      </c>
      <c r="J73" s="3">
        <v>22.4</v>
      </c>
      <c r="K73" s="3">
        <v>22.8</v>
      </c>
      <c r="L73" s="3">
        <v>20</v>
      </c>
      <c r="M73" s="3">
        <v>19.9</v>
      </c>
      <c r="N73" s="15">
        <v>244</v>
      </c>
      <c r="O73" s="3">
        <v>45</v>
      </c>
      <c r="P73" s="3">
        <v>5.346</v>
      </c>
      <c r="Q73" s="3">
        <v>13.7</v>
      </c>
      <c r="R73" s="3">
        <v>9.8</v>
      </c>
      <c r="S73" s="3">
        <f t="shared" si="4"/>
        <v>14.350000000000001</v>
      </c>
    </row>
    <row r="74" spans="1:19" ht="12">
      <c r="A74" s="10">
        <v>23</v>
      </c>
      <c r="B74" s="10">
        <v>2</v>
      </c>
      <c r="C74" s="10">
        <v>2019</v>
      </c>
      <c r="D74" s="3">
        <v>3.6</v>
      </c>
      <c r="E74" s="3">
        <v>84.7</v>
      </c>
      <c r="F74" s="3">
        <v>21.2</v>
      </c>
      <c r="G74" s="3">
        <v>14.8</v>
      </c>
      <c r="H74" s="3">
        <v>13</v>
      </c>
      <c r="I74" s="3">
        <v>20.7</v>
      </c>
      <c r="J74" s="3">
        <v>21.8</v>
      </c>
      <c r="K74" s="3">
        <v>22.7</v>
      </c>
      <c r="L74" s="3">
        <v>20.1</v>
      </c>
      <c r="M74" s="3">
        <v>17.6</v>
      </c>
      <c r="N74" s="15">
        <v>236</v>
      </c>
      <c r="O74" s="3">
        <v>46.8</v>
      </c>
      <c r="P74" s="3">
        <v>3.209</v>
      </c>
      <c r="Q74" s="3">
        <v>13.3</v>
      </c>
      <c r="R74" s="3">
        <v>6</v>
      </c>
      <c r="S74" s="3">
        <f t="shared" si="4"/>
        <v>8</v>
      </c>
    </row>
    <row r="75" spans="1:19" ht="12">
      <c r="A75" s="10">
        <v>24</v>
      </c>
      <c r="B75" s="10">
        <v>2</v>
      </c>
      <c r="C75" s="10">
        <v>2019</v>
      </c>
      <c r="D75" s="3">
        <v>4.2</v>
      </c>
      <c r="E75" s="3">
        <v>84</v>
      </c>
      <c r="F75" s="3">
        <v>15.8</v>
      </c>
      <c r="G75" s="3">
        <v>11.6</v>
      </c>
      <c r="H75" s="3">
        <v>10.2</v>
      </c>
      <c r="I75" s="3">
        <v>18.1</v>
      </c>
      <c r="J75" s="3">
        <v>20.2</v>
      </c>
      <c r="K75" s="3">
        <v>21.6</v>
      </c>
      <c r="L75" s="3">
        <v>20.1</v>
      </c>
      <c r="M75" s="3">
        <v>9</v>
      </c>
      <c r="N75" s="15">
        <v>192</v>
      </c>
      <c r="O75" s="3">
        <v>42.12</v>
      </c>
      <c r="P75" s="3">
        <v>1.714</v>
      </c>
      <c r="Q75" s="3">
        <v>13</v>
      </c>
      <c r="R75" s="3">
        <v>0.9</v>
      </c>
      <c r="S75" s="3">
        <f t="shared" si="4"/>
        <v>3.6999999999999993</v>
      </c>
    </row>
    <row r="76" spans="1:19" ht="12">
      <c r="A76" s="10">
        <v>25</v>
      </c>
      <c r="B76" s="10">
        <v>2</v>
      </c>
      <c r="C76" s="10">
        <v>2019</v>
      </c>
      <c r="D76" s="3">
        <v>0</v>
      </c>
      <c r="E76" s="3">
        <v>71.7</v>
      </c>
      <c r="F76" s="3">
        <v>19.3</v>
      </c>
      <c r="G76" s="3">
        <v>8.2</v>
      </c>
      <c r="H76" s="3">
        <v>3.3</v>
      </c>
      <c r="I76" s="3">
        <v>13.8</v>
      </c>
      <c r="J76" s="3">
        <v>16.2</v>
      </c>
      <c r="K76" s="3">
        <v>18.6</v>
      </c>
      <c r="L76" s="3">
        <v>20.2</v>
      </c>
      <c r="M76" s="3">
        <v>24.1</v>
      </c>
      <c r="N76" s="15">
        <v>188</v>
      </c>
      <c r="O76" s="3">
        <v>36</v>
      </c>
      <c r="P76" s="3">
        <v>3.845</v>
      </c>
      <c r="Q76" s="3">
        <v>13.2</v>
      </c>
      <c r="R76" s="3">
        <v>11.8</v>
      </c>
      <c r="S76" s="3">
        <f t="shared" si="4"/>
        <v>3.75</v>
      </c>
    </row>
    <row r="77" spans="1:19" ht="12">
      <c r="A77" s="10">
        <v>26</v>
      </c>
      <c r="B77" s="10">
        <v>2</v>
      </c>
      <c r="C77" s="10">
        <v>2019</v>
      </c>
      <c r="D77" s="3">
        <v>0</v>
      </c>
      <c r="E77" s="3">
        <v>81.6</v>
      </c>
      <c r="F77" s="3">
        <v>23.6</v>
      </c>
      <c r="G77" s="3">
        <v>6.7</v>
      </c>
      <c r="H77" s="3">
        <v>3.5</v>
      </c>
      <c r="I77" s="3">
        <v>13.7</v>
      </c>
      <c r="J77" s="3">
        <v>15.9</v>
      </c>
      <c r="K77" s="3">
        <v>18.1</v>
      </c>
      <c r="L77" s="3">
        <v>19.8</v>
      </c>
      <c r="M77" s="3">
        <v>23.4</v>
      </c>
      <c r="N77" s="15">
        <v>195</v>
      </c>
      <c r="O77" s="3">
        <v>30.96</v>
      </c>
      <c r="P77" s="3">
        <v>4.574</v>
      </c>
      <c r="Q77" s="3">
        <v>13.1</v>
      </c>
      <c r="R77" s="3">
        <v>12.6</v>
      </c>
      <c r="S77" s="3">
        <f t="shared" si="4"/>
        <v>5.15</v>
      </c>
    </row>
    <row r="78" spans="1:19" ht="12">
      <c r="A78" s="10">
        <v>27</v>
      </c>
      <c r="B78" s="10">
        <v>2</v>
      </c>
      <c r="C78" s="10">
        <v>2019</v>
      </c>
      <c r="D78" s="3">
        <v>0</v>
      </c>
      <c r="E78" s="3">
        <v>48.61</v>
      </c>
      <c r="F78" s="3">
        <v>26.2</v>
      </c>
      <c r="G78" s="3">
        <v>11.2</v>
      </c>
      <c r="H78" s="3">
        <v>6.2</v>
      </c>
      <c r="I78" s="3">
        <v>15.9</v>
      </c>
      <c r="J78" s="3">
        <v>17.2</v>
      </c>
      <c r="K78" s="3">
        <v>18.8</v>
      </c>
      <c r="L78" s="3">
        <v>19.8</v>
      </c>
      <c r="M78" s="3">
        <v>22.9</v>
      </c>
      <c r="N78" s="15">
        <v>288</v>
      </c>
      <c r="O78" s="3">
        <v>48.96</v>
      </c>
      <c r="P78" s="3">
        <v>6.562</v>
      </c>
      <c r="Q78" s="3">
        <v>13.2</v>
      </c>
      <c r="R78" s="3">
        <v>11.6</v>
      </c>
      <c r="S78" s="3">
        <f t="shared" si="4"/>
        <v>8.7</v>
      </c>
    </row>
    <row r="79" spans="1:19" ht="12">
      <c r="A79" s="10">
        <v>28</v>
      </c>
      <c r="B79" s="10">
        <v>2</v>
      </c>
      <c r="C79" s="10">
        <v>2019</v>
      </c>
      <c r="D79" s="3">
        <v>0</v>
      </c>
      <c r="E79" s="3">
        <v>63.29</v>
      </c>
      <c r="F79" s="3">
        <v>20</v>
      </c>
      <c r="G79" s="3">
        <v>9</v>
      </c>
      <c r="H79" s="3">
        <v>4.1</v>
      </c>
      <c r="I79" s="3">
        <v>16.2</v>
      </c>
      <c r="J79" s="3">
        <v>18</v>
      </c>
      <c r="K79" s="3">
        <v>19.5</v>
      </c>
      <c r="L79" s="3">
        <v>19.6</v>
      </c>
      <c r="M79" s="3">
        <v>23.4</v>
      </c>
      <c r="N79" s="15">
        <v>151</v>
      </c>
      <c r="O79" s="3">
        <v>36.72</v>
      </c>
      <c r="P79" s="3">
        <v>4.236</v>
      </c>
      <c r="Q79" s="3">
        <v>13.6</v>
      </c>
      <c r="R79" s="3">
        <v>11.1</v>
      </c>
      <c r="S79" s="3">
        <f t="shared" si="4"/>
        <v>4.5</v>
      </c>
    </row>
    <row r="80" spans="1:19" ht="12">
      <c r="A80" s="10"/>
      <c r="B80" s="10"/>
      <c r="C80" s="10"/>
      <c r="D80" s="3"/>
      <c r="E80" s="3"/>
      <c r="F80" s="3"/>
      <c r="G80" s="3"/>
      <c r="H80" s="3"/>
      <c r="I80" s="3"/>
      <c r="J80" s="3"/>
      <c r="K80" s="3"/>
      <c r="L80" s="3"/>
      <c r="M80" s="3"/>
      <c r="N80" s="15"/>
      <c r="O80" s="3"/>
      <c r="P80" s="3"/>
      <c r="Q80" s="3"/>
      <c r="R80" s="3"/>
      <c r="S80" s="3"/>
    </row>
    <row r="81" spans="1:19" ht="12">
      <c r="A81" s="1" t="s">
        <v>34</v>
      </c>
      <c r="B81" s="1"/>
      <c r="C81" s="1"/>
      <c r="D81" s="2"/>
      <c r="E81" s="2">
        <f>AVERAGE(E52:E79)</f>
        <v>67.71571428571428</v>
      </c>
      <c r="F81" s="2">
        <f aca="true" t="shared" si="5" ref="F81:S81">AVERAGE(F52:F79)</f>
        <v>25.046428571428574</v>
      </c>
      <c r="G81" s="2">
        <f t="shared" si="5"/>
        <v>12.667857142857144</v>
      </c>
      <c r="H81" s="2">
        <f t="shared" si="5"/>
        <v>9.775000000000002</v>
      </c>
      <c r="I81" s="2">
        <f t="shared" si="5"/>
        <v>19.2</v>
      </c>
      <c r="J81" s="2">
        <f t="shared" si="5"/>
        <v>20.485714285714288</v>
      </c>
      <c r="K81" s="2">
        <f t="shared" si="5"/>
        <v>21.657142857142855</v>
      </c>
      <c r="L81" s="2">
        <f t="shared" si="5"/>
        <v>19.914285714285715</v>
      </c>
      <c r="M81" s="2">
        <f t="shared" si="5"/>
        <v>22.692857142857143</v>
      </c>
      <c r="N81" s="2">
        <f t="shared" si="5"/>
        <v>237.46428571428572</v>
      </c>
      <c r="O81" s="2">
        <f t="shared" si="5"/>
        <v>40.705714285714286</v>
      </c>
      <c r="P81" s="2">
        <f t="shared" si="5"/>
        <v>5.393000000000001</v>
      </c>
      <c r="Q81" s="2">
        <f t="shared" si="5"/>
        <v>13.885714285714286</v>
      </c>
      <c r="R81" s="2">
        <f t="shared" si="5"/>
        <v>10.335714285714287</v>
      </c>
      <c r="S81" s="2">
        <f t="shared" si="5"/>
        <v>8.857142857142856</v>
      </c>
    </row>
    <row r="82" spans="1:19" ht="12">
      <c r="A82" s="1" t="s">
        <v>35</v>
      </c>
      <c r="B82" s="1"/>
      <c r="C82" s="1"/>
      <c r="D82" s="2">
        <f>SUM(D52:D79)</f>
        <v>8</v>
      </c>
      <c r="E82" s="2"/>
      <c r="F82" s="2"/>
      <c r="G82" s="2"/>
      <c r="H82" s="2"/>
      <c r="I82" s="2"/>
      <c r="J82" s="2"/>
      <c r="K82" s="2"/>
      <c r="L82" s="2"/>
      <c r="M82" s="2">
        <f>SUM(M52:M79)</f>
        <v>635.4</v>
      </c>
      <c r="N82" s="2">
        <f>SUM(N52:N79)</f>
        <v>6649</v>
      </c>
      <c r="O82" s="2"/>
      <c r="P82" s="2">
        <f>SUM(P52:P79)</f>
        <v>151.00400000000002</v>
      </c>
      <c r="Q82" s="2"/>
      <c r="R82" s="2">
        <f>SUM(R52:R79)</f>
        <v>289.40000000000003</v>
      </c>
      <c r="S82" s="2">
        <f>SUM(S52:S79)</f>
        <v>247.99999999999997</v>
      </c>
    </row>
    <row r="83" spans="1:19" ht="12">
      <c r="A83" s="1" t="s">
        <v>4</v>
      </c>
      <c r="B83" s="1"/>
      <c r="C83" s="1"/>
      <c r="D83" s="2"/>
      <c r="E83" s="2"/>
      <c r="F83" s="2">
        <f>MAX(F52:F79)</f>
        <v>31.7</v>
      </c>
      <c r="G83" s="2">
        <f>MAX(G52:G79)</f>
        <v>20.6</v>
      </c>
      <c r="H83" s="2">
        <f>MAX(H52:H79)</f>
        <v>18.6</v>
      </c>
      <c r="I83" s="2"/>
      <c r="J83" s="2"/>
      <c r="K83" s="2"/>
      <c r="L83" s="2"/>
      <c r="M83" s="2"/>
      <c r="N83" s="2">
        <f aca="true" t="shared" si="6" ref="N83:S83">MAX(N52:N79)</f>
        <v>442</v>
      </c>
      <c r="O83" s="2">
        <f t="shared" si="6"/>
        <v>56.16</v>
      </c>
      <c r="P83" s="2">
        <f t="shared" si="6"/>
        <v>10.41</v>
      </c>
      <c r="Q83" s="2">
        <f t="shared" si="6"/>
        <v>14.8</v>
      </c>
      <c r="R83" s="2">
        <f t="shared" si="6"/>
        <v>13.8</v>
      </c>
      <c r="S83" s="2">
        <f t="shared" si="6"/>
        <v>16</v>
      </c>
    </row>
    <row r="84" spans="1:19" ht="12">
      <c r="A84" s="1" t="s">
        <v>9</v>
      </c>
      <c r="B84" s="1"/>
      <c r="C84" s="1"/>
      <c r="D84" s="2"/>
      <c r="E84" s="2"/>
      <c r="F84" s="2">
        <f>MIN(F52:F79)</f>
        <v>15.8</v>
      </c>
      <c r="G84" s="2">
        <f>MIN(G52:G79)</f>
        <v>6.7</v>
      </c>
      <c r="H84" s="2">
        <f>MIN(H52:H79)</f>
        <v>3.3</v>
      </c>
      <c r="I84" s="2"/>
      <c r="J84" s="2"/>
      <c r="K84" s="2"/>
      <c r="L84" s="2"/>
      <c r="M84" s="2"/>
      <c r="N84" s="2">
        <f aca="true" t="shared" si="7" ref="N84:S84">MIN(N52:N79)</f>
        <v>151</v>
      </c>
      <c r="O84" s="2">
        <f t="shared" si="7"/>
        <v>29.16</v>
      </c>
      <c r="P84" s="2">
        <f t="shared" si="7"/>
        <v>1.714</v>
      </c>
      <c r="Q84" s="2">
        <f t="shared" si="7"/>
        <v>13</v>
      </c>
      <c r="R84" s="2">
        <f t="shared" si="7"/>
        <v>0</v>
      </c>
      <c r="S84" s="2">
        <f t="shared" si="7"/>
        <v>3.6999999999999993</v>
      </c>
    </row>
    <row r="85" spans="1:19" ht="12">
      <c r="A85" s="1"/>
      <c r="B85" s="1"/>
      <c r="C85" s="1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</row>
    <row r="86" spans="1:19" ht="12">
      <c r="A86" s="1"/>
      <c r="B86" s="1"/>
      <c r="C86" s="1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</row>
    <row r="87" spans="1:19" ht="12">
      <c r="A87" s="1"/>
      <c r="B87" s="1"/>
      <c r="C87" s="1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</row>
    <row r="88" spans="1:19" ht="12">
      <c r="A88" s="1"/>
      <c r="B88" s="1"/>
      <c r="C88" s="1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</row>
    <row r="89" spans="1:18" ht="12">
      <c r="A89" s="4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 ht="12">
      <c r="A90" s="6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12">
      <c r="A91" s="6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9" ht="12">
      <c r="A92" s="6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spans="1:19" ht="12">
      <c r="A93" s="6"/>
      <c r="B93" s="1"/>
      <c r="C93" s="1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1"/>
      <c r="P93" s="4"/>
      <c r="Q93" s="1"/>
      <c r="R93" s="1"/>
      <c r="S93" s="1"/>
    </row>
    <row r="94" spans="1:19" ht="12">
      <c r="A94" s="6"/>
      <c r="B94" s="1"/>
      <c r="C94" s="1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1"/>
      <c r="P94" s="4"/>
      <c r="Q94" s="1"/>
      <c r="R94" s="4"/>
      <c r="S94" s="1"/>
    </row>
    <row r="95" spans="1:19" ht="12">
      <c r="A95" s="6"/>
      <c r="B95" s="1"/>
      <c r="C95" s="1"/>
      <c r="D95" s="4"/>
      <c r="F95" s="4"/>
      <c r="G95" s="4"/>
      <c r="H95" s="4"/>
      <c r="I95" s="4"/>
      <c r="J95" s="4"/>
      <c r="K95" s="4"/>
      <c r="L95" s="4"/>
      <c r="M95" s="4"/>
      <c r="N95" s="4"/>
      <c r="O95" s="1"/>
      <c r="P95" s="4"/>
      <c r="Q95" s="1"/>
      <c r="R95" s="1"/>
      <c r="S95" s="1"/>
    </row>
    <row r="96" spans="1:19" ht="13.5">
      <c r="A96" s="21"/>
      <c r="B96" s="19"/>
      <c r="C96" s="19"/>
      <c r="D96" s="14"/>
      <c r="E96" s="14"/>
      <c r="F96" s="14"/>
      <c r="G96" s="19"/>
      <c r="H96" s="19"/>
      <c r="I96" s="19"/>
      <c r="J96" s="19"/>
      <c r="K96" s="19"/>
      <c r="L96" s="19"/>
      <c r="M96" s="14"/>
      <c r="N96" s="19"/>
      <c r="O96" s="14"/>
      <c r="P96" s="14"/>
      <c r="Q96" s="14"/>
      <c r="R96" s="14"/>
      <c r="S96" s="14"/>
    </row>
    <row r="97" spans="1:19" ht="13.5">
      <c r="A97" s="21"/>
      <c r="B97" s="19"/>
      <c r="C97" s="19"/>
      <c r="D97" s="14"/>
      <c r="E97" s="14"/>
      <c r="F97" s="14"/>
      <c r="G97" s="19"/>
      <c r="H97" s="19"/>
      <c r="I97" s="19"/>
      <c r="J97" s="19"/>
      <c r="K97" s="19"/>
      <c r="L97" s="19"/>
      <c r="M97" s="14"/>
      <c r="N97" s="19"/>
      <c r="O97" s="14"/>
      <c r="P97" s="14"/>
      <c r="Q97" s="14"/>
      <c r="R97" s="14"/>
      <c r="S97" s="14"/>
    </row>
    <row r="98" spans="1:19" ht="13.5">
      <c r="A98" s="21"/>
      <c r="B98" s="19"/>
      <c r="C98" s="19"/>
      <c r="D98" s="14"/>
      <c r="E98" s="14"/>
      <c r="F98" s="14"/>
      <c r="G98" s="19"/>
      <c r="H98" s="19"/>
      <c r="I98" s="19"/>
      <c r="J98" s="19"/>
      <c r="K98" s="19"/>
      <c r="L98" s="19"/>
      <c r="M98" s="14"/>
      <c r="N98" s="19"/>
      <c r="O98" s="14"/>
      <c r="P98" s="14"/>
      <c r="Q98" s="14"/>
      <c r="R98" s="14"/>
      <c r="S98" s="14"/>
    </row>
    <row r="99" spans="1:19" ht="13.5">
      <c r="A99" s="21"/>
      <c r="B99" s="19"/>
      <c r="C99" s="19"/>
      <c r="D99" s="14"/>
      <c r="E99" s="14"/>
      <c r="F99" s="14"/>
      <c r="G99" s="19"/>
      <c r="H99" s="19"/>
      <c r="I99" s="19"/>
      <c r="J99" s="19"/>
      <c r="K99" s="19"/>
      <c r="L99" s="19"/>
      <c r="M99" s="14"/>
      <c r="N99" s="19"/>
      <c r="O99" s="14"/>
      <c r="P99" s="14"/>
      <c r="Q99" s="14"/>
      <c r="R99" s="14"/>
      <c r="S99" s="14"/>
    </row>
    <row r="100" spans="1:19" ht="13.5">
      <c r="A100" s="21"/>
      <c r="B100" s="19"/>
      <c r="C100" s="19"/>
      <c r="D100" s="14"/>
      <c r="E100" s="14"/>
      <c r="F100" s="14"/>
      <c r="G100" s="19"/>
      <c r="H100" s="19"/>
      <c r="I100" s="19"/>
      <c r="J100" s="19"/>
      <c r="K100" s="19"/>
      <c r="L100" s="19"/>
      <c r="M100" s="14"/>
      <c r="N100" s="19"/>
      <c r="O100" s="14"/>
      <c r="P100" s="14"/>
      <c r="Q100" s="14"/>
      <c r="R100" s="14"/>
      <c r="S100" s="14"/>
    </row>
    <row r="101" spans="1:19" ht="13.5">
      <c r="A101" s="21"/>
      <c r="B101" s="19"/>
      <c r="C101" s="19"/>
      <c r="D101" s="14"/>
      <c r="E101" s="14"/>
      <c r="F101" s="14"/>
      <c r="G101" s="19"/>
      <c r="H101" s="19"/>
      <c r="I101" s="19"/>
      <c r="J101" s="19"/>
      <c r="K101" s="19"/>
      <c r="L101" s="19"/>
      <c r="M101" s="14"/>
      <c r="N101" s="19"/>
      <c r="O101" s="14"/>
      <c r="P101" s="14"/>
      <c r="Q101" s="14"/>
      <c r="R101" s="14"/>
      <c r="S101" s="14"/>
    </row>
    <row r="102" spans="1:19" ht="13.5">
      <c r="A102" s="21"/>
      <c r="B102" s="19"/>
      <c r="C102" s="19"/>
      <c r="D102" s="14"/>
      <c r="E102" s="14"/>
      <c r="F102" s="14"/>
      <c r="G102" s="19"/>
      <c r="H102" s="19"/>
      <c r="I102" s="19"/>
      <c r="J102" s="19"/>
      <c r="K102" s="19"/>
      <c r="L102" s="19"/>
      <c r="M102" s="14"/>
      <c r="N102" s="19"/>
      <c r="O102" s="14"/>
      <c r="P102" s="14"/>
      <c r="Q102" s="14"/>
      <c r="R102" s="14"/>
      <c r="S102" s="14"/>
    </row>
    <row r="103" spans="1:19" ht="13.5">
      <c r="A103" s="21"/>
      <c r="B103" s="19"/>
      <c r="C103" s="19"/>
      <c r="D103" s="14"/>
      <c r="E103" s="14"/>
      <c r="F103" s="14"/>
      <c r="G103" s="19"/>
      <c r="H103" s="19"/>
      <c r="I103" s="19"/>
      <c r="J103" s="19"/>
      <c r="K103" s="19"/>
      <c r="L103" s="19"/>
      <c r="M103" s="14"/>
      <c r="N103" s="19"/>
      <c r="O103" s="14"/>
      <c r="P103" s="14"/>
      <c r="Q103" s="14"/>
      <c r="R103" s="14"/>
      <c r="S103" s="14"/>
    </row>
    <row r="104" spans="1:19" ht="13.5">
      <c r="A104" s="21"/>
      <c r="B104" s="19"/>
      <c r="C104" s="19"/>
      <c r="D104" s="14"/>
      <c r="E104" s="14"/>
      <c r="F104" s="14"/>
      <c r="G104" s="19"/>
      <c r="H104" s="19"/>
      <c r="I104" s="19"/>
      <c r="J104" s="19"/>
      <c r="K104" s="19"/>
      <c r="L104" s="19"/>
      <c r="M104" s="14"/>
      <c r="N104" s="19"/>
      <c r="O104" s="14"/>
      <c r="P104" s="14"/>
      <c r="Q104" s="14"/>
      <c r="R104" s="14"/>
      <c r="S104" s="14"/>
    </row>
    <row r="105" spans="1:19" ht="13.5">
      <c r="A105" s="21"/>
      <c r="B105" s="19"/>
      <c r="C105" s="19"/>
      <c r="D105" s="14"/>
      <c r="E105" s="14"/>
      <c r="F105" s="14"/>
      <c r="G105" s="19"/>
      <c r="H105" s="19"/>
      <c r="I105" s="19"/>
      <c r="J105" s="19"/>
      <c r="K105" s="19"/>
      <c r="L105" s="19"/>
      <c r="M105" s="14"/>
      <c r="N105" s="19"/>
      <c r="O105" s="14"/>
      <c r="P105" s="14"/>
      <c r="Q105" s="14"/>
      <c r="R105" s="14"/>
      <c r="S105" s="14"/>
    </row>
    <row r="106" spans="1:19" ht="13.5">
      <c r="A106" s="21"/>
      <c r="B106" s="19"/>
      <c r="C106" s="19"/>
      <c r="D106" s="14"/>
      <c r="E106" s="14"/>
      <c r="F106" s="14"/>
      <c r="G106" s="19"/>
      <c r="H106" s="19"/>
      <c r="I106" s="19"/>
      <c r="J106" s="19"/>
      <c r="K106" s="19"/>
      <c r="L106" s="19"/>
      <c r="M106" s="14"/>
      <c r="N106" s="19"/>
      <c r="O106" s="14"/>
      <c r="P106" s="14"/>
      <c r="Q106" s="14"/>
      <c r="R106" s="14"/>
      <c r="S106" s="14"/>
    </row>
    <row r="107" spans="1:19" ht="13.5">
      <c r="A107" s="21"/>
      <c r="B107" s="19"/>
      <c r="C107" s="19"/>
      <c r="D107" s="14"/>
      <c r="E107" s="14"/>
      <c r="F107" s="14"/>
      <c r="G107" s="19"/>
      <c r="H107" s="19"/>
      <c r="I107" s="19"/>
      <c r="J107" s="19"/>
      <c r="K107" s="19"/>
      <c r="L107" s="19"/>
      <c r="M107" s="14"/>
      <c r="N107" s="19"/>
      <c r="O107" s="14"/>
      <c r="P107" s="14"/>
      <c r="Q107" s="14"/>
      <c r="R107" s="14"/>
      <c r="S107" s="14"/>
    </row>
    <row r="108" spans="1:19" ht="13.5">
      <c r="A108" s="21"/>
      <c r="B108" s="19"/>
      <c r="C108" s="19"/>
      <c r="D108" s="14"/>
      <c r="E108" s="14"/>
      <c r="F108" s="14"/>
      <c r="G108" s="19"/>
      <c r="H108" s="19"/>
      <c r="I108" s="19"/>
      <c r="J108" s="19"/>
      <c r="K108" s="19"/>
      <c r="L108" s="19"/>
      <c r="M108" s="14"/>
      <c r="N108" s="19"/>
      <c r="O108" s="14"/>
      <c r="P108" s="14"/>
      <c r="Q108" s="14"/>
      <c r="R108" s="14"/>
      <c r="S108" s="14"/>
    </row>
    <row r="109" spans="1:19" ht="13.5">
      <c r="A109" s="21"/>
      <c r="B109" s="19"/>
      <c r="C109" s="19"/>
      <c r="D109" s="14"/>
      <c r="E109" s="14"/>
      <c r="F109" s="14"/>
      <c r="G109" s="19"/>
      <c r="H109" s="19"/>
      <c r="I109" s="19"/>
      <c r="J109" s="19"/>
      <c r="K109" s="19"/>
      <c r="L109" s="19"/>
      <c r="M109" s="14"/>
      <c r="N109" s="19"/>
      <c r="O109" s="14"/>
      <c r="P109" s="14"/>
      <c r="Q109" s="14"/>
      <c r="R109" s="14"/>
      <c r="S109" s="14"/>
    </row>
    <row r="110" spans="1:19" ht="13.5">
      <c r="A110" s="21"/>
      <c r="B110" s="19"/>
      <c r="C110" s="19"/>
      <c r="D110" s="14"/>
      <c r="E110" s="14"/>
      <c r="F110" s="14"/>
      <c r="G110" s="19"/>
      <c r="H110" s="19"/>
      <c r="I110" s="19"/>
      <c r="J110" s="19"/>
      <c r="K110" s="19"/>
      <c r="L110" s="19"/>
      <c r="M110" s="14"/>
      <c r="N110" s="19"/>
      <c r="O110" s="14"/>
      <c r="P110" s="14"/>
      <c r="Q110" s="14"/>
      <c r="R110" s="14"/>
      <c r="S110" s="14"/>
    </row>
    <row r="111" spans="1:19" ht="13.5">
      <c r="A111" s="21"/>
      <c r="B111" s="19"/>
      <c r="C111" s="19"/>
      <c r="D111" s="14"/>
      <c r="E111" s="14"/>
      <c r="F111" s="14"/>
      <c r="G111" s="19"/>
      <c r="H111" s="19"/>
      <c r="I111" s="19"/>
      <c r="J111" s="19"/>
      <c r="K111" s="19"/>
      <c r="L111" s="19"/>
      <c r="M111" s="14"/>
      <c r="N111" s="19"/>
      <c r="O111" s="14"/>
      <c r="P111" s="14"/>
      <c r="Q111" s="14"/>
      <c r="R111" s="14"/>
      <c r="S111" s="14"/>
    </row>
    <row r="112" spans="1:19" ht="13.5">
      <c r="A112" s="21"/>
      <c r="B112" s="19"/>
      <c r="C112" s="19"/>
      <c r="D112" s="14"/>
      <c r="E112" s="14"/>
      <c r="F112" s="14"/>
      <c r="G112" s="19"/>
      <c r="H112" s="19"/>
      <c r="I112" s="19"/>
      <c r="J112" s="19"/>
      <c r="K112" s="19"/>
      <c r="L112" s="19"/>
      <c r="M112" s="14"/>
      <c r="N112" s="19"/>
      <c r="O112" s="14"/>
      <c r="P112" s="14"/>
      <c r="Q112" s="14"/>
      <c r="R112" s="14"/>
      <c r="S112" s="14"/>
    </row>
    <row r="113" spans="1:19" ht="13.5">
      <c r="A113" s="21"/>
      <c r="B113" s="19"/>
      <c r="C113" s="19"/>
      <c r="D113" s="14"/>
      <c r="E113" s="14"/>
      <c r="F113" s="14"/>
      <c r="G113" s="19"/>
      <c r="H113" s="19"/>
      <c r="I113" s="19"/>
      <c r="J113" s="19"/>
      <c r="K113" s="19"/>
      <c r="L113" s="19"/>
      <c r="M113" s="14"/>
      <c r="N113" s="19"/>
      <c r="O113" s="14"/>
      <c r="P113" s="14"/>
      <c r="Q113" s="14"/>
      <c r="R113" s="14"/>
      <c r="S113" s="14"/>
    </row>
    <row r="114" spans="1:19" ht="13.5">
      <c r="A114" s="21"/>
      <c r="B114" s="19"/>
      <c r="C114" s="19"/>
      <c r="D114" s="14"/>
      <c r="E114" s="14"/>
      <c r="F114" s="14"/>
      <c r="G114" s="19"/>
      <c r="H114" s="19"/>
      <c r="I114" s="19"/>
      <c r="J114" s="19"/>
      <c r="K114" s="19"/>
      <c r="L114" s="19"/>
      <c r="M114" s="14"/>
      <c r="N114" s="19"/>
      <c r="O114" s="14"/>
      <c r="P114" s="14"/>
      <c r="Q114" s="14"/>
      <c r="R114" s="14"/>
      <c r="S114" s="14"/>
    </row>
    <row r="115" spans="1:19" ht="13.5">
      <c r="A115" s="21"/>
      <c r="B115" s="19"/>
      <c r="C115" s="19"/>
      <c r="D115" s="14"/>
      <c r="E115" s="14"/>
      <c r="F115" s="14"/>
      <c r="G115" s="19"/>
      <c r="H115" s="19"/>
      <c r="I115" s="19"/>
      <c r="J115" s="19"/>
      <c r="K115" s="19"/>
      <c r="L115" s="19"/>
      <c r="M115" s="14"/>
      <c r="N115" s="19"/>
      <c r="O115" s="14"/>
      <c r="P115" s="14"/>
      <c r="Q115" s="14"/>
      <c r="R115" s="14"/>
      <c r="S115" s="14"/>
    </row>
    <row r="116" spans="1:19" ht="13.5">
      <c r="A116" s="21"/>
      <c r="B116" s="19"/>
      <c r="C116" s="19"/>
      <c r="D116" s="14"/>
      <c r="E116" s="14"/>
      <c r="F116" s="14"/>
      <c r="G116" s="19"/>
      <c r="H116" s="19"/>
      <c r="I116" s="19"/>
      <c r="J116" s="19"/>
      <c r="K116" s="19"/>
      <c r="L116" s="19"/>
      <c r="M116" s="14"/>
      <c r="N116" s="19"/>
      <c r="O116" s="14"/>
      <c r="P116" s="14"/>
      <c r="Q116" s="14"/>
      <c r="R116" s="14"/>
      <c r="S116" s="14"/>
    </row>
    <row r="117" spans="1:19" ht="13.5">
      <c r="A117" s="21"/>
      <c r="B117" s="19"/>
      <c r="C117" s="19"/>
      <c r="D117" s="14"/>
      <c r="E117" s="14"/>
      <c r="F117" s="14"/>
      <c r="G117" s="19"/>
      <c r="H117" s="19"/>
      <c r="I117" s="19"/>
      <c r="J117" s="19"/>
      <c r="K117" s="19"/>
      <c r="L117" s="19"/>
      <c r="M117" s="14"/>
      <c r="N117" s="19"/>
      <c r="O117" s="14"/>
      <c r="P117" s="14"/>
      <c r="Q117" s="14"/>
      <c r="R117" s="14"/>
      <c r="S117" s="14"/>
    </row>
    <row r="118" spans="1:19" ht="13.5">
      <c r="A118" s="21"/>
      <c r="B118" s="19"/>
      <c r="C118" s="19"/>
      <c r="D118" s="14"/>
      <c r="E118" s="14"/>
      <c r="F118" s="14"/>
      <c r="G118" s="19"/>
      <c r="H118" s="19"/>
      <c r="I118" s="19"/>
      <c r="J118" s="19"/>
      <c r="K118" s="19"/>
      <c r="L118" s="19"/>
      <c r="M118" s="14"/>
      <c r="N118" s="19"/>
      <c r="O118" s="14"/>
      <c r="P118" s="14"/>
      <c r="Q118" s="14"/>
      <c r="R118" s="14"/>
      <c r="S118" s="14"/>
    </row>
    <row r="119" spans="1:19" ht="13.5">
      <c r="A119" s="21"/>
      <c r="B119" s="19"/>
      <c r="C119" s="19"/>
      <c r="D119" s="14"/>
      <c r="E119" s="14"/>
      <c r="F119" s="14"/>
      <c r="G119" s="19"/>
      <c r="H119" s="19"/>
      <c r="I119" s="19"/>
      <c r="J119" s="19"/>
      <c r="K119" s="19"/>
      <c r="L119" s="19"/>
      <c r="M119" s="14"/>
      <c r="N119" s="19"/>
      <c r="O119" s="14"/>
      <c r="P119" s="14"/>
      <c r="Q119" s="14"/>
      <c r="R119" s="14"/>
      <c r="S119" s="14"/>
    </row>
    <row r="120" spans="1:19" ht="13.5">
      <c r="A120" s="21"/>
      <c r="B120" s="19"/>
      <c r="C120" s="19"/>
      <c r="D120" s="14"/>
      <c r="E120" s="14"/>
      <c r="F120" s="14"/>
      <c r="G120" s="19"/>
      <c r="H120" s="19"/>
      <c r="I120" s="19"/>
      <c r="J120" s="19"/>
      <c r="K120" s="19"/>
      <c r="L120" s="19"/>
      <c r="M120" s="14"/>
      <c r="N120" s="19"/>
      <c r="O120" s="14"/>
      <c r="P120" s="14"/>
      <c r="Q120" s="14"/>
      <c r="R120" s="14"/>
      <c r="S120" s="14"/>
    </row>
    <row r="121" spans="1:19" ht="12">
      <c r="A121" s="10"/>
      <c r="B121" s="10"/>
      <c r="C121" s="10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10"/>
      <c r="O121" s="3"/>
      <c r="P121" s="3"/>
      <c r="Q121" s="3"/>
      <c r="R121" s="3"/>
      <c r="S121" s="14"/>
    </row>
    <row r="122" spans="1:19" ht="12">
      <c r="A122" s="10"/>
      <c r="B122" s="10"/>
      <c r="C122" s="10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10"/>
      <c r="O122" s="3"/>
      <c r="P122" s="3"/>
      <c r="Q122" s="3"/>
      <c r="R122" s="3"/>
      <c r="S122" s="14"/>
    </row>
    <row r="123" spans="1:19" ht="12">
      <c r="A123" s="10"/>
      <c r="B123" s="10"/>
      <c r="C123" s="10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10"/>
      <c r="O123" s="3"/>
      <c r="P123" s="3"/>
      <c r="Q123" s="3"/>
      <c r="R123" s="3"/>
      <c r="S123" s="14"/>
    </row>
    <row r="124" spans="1:19" ht="12">
      <c r="A124" s="10"/>
      <c r="B124" s="10"/>
      <c r="C124" s="10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10"/>
      <c r="O124" s="3"/>
      <c r="P124" s="3"/>
      <c r="Q124" s="3"/>
      <c r="R124" s="3"/>
      <c r="S124" s="14"/>
    </row>
    <row r="125" spans="1:19" ht="12">
      <c r="A125" s="10"/>
      <c r="B125" s="10"/>
      <c r="C125" s="10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10"/>
      <c r="O125" s="3"/>
      <c r="P125" s="3"/>
      <c r="Q125" s="3"/>
      <c r="R125" s="3"/>
      <c r="S125" s="14"/>
    </row>
    <row r="126" spans="1:19" ht="12">
      <c r="A126" s="10"/>
      <c r="B126" s="10"/>
      <c r="C126" s="10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10"/>
      <c r="O126" s="3"/>
      <c r="P126" s="3"/>
      <c r="Q126" s="3"/>
      <c r="R126" s="3"/>
      <c r="S126" s="14"/>
    </row>
    <row r="127" spans="1:19" ht="12">
      <c r="A127" s="10"/>
      <c r="B127" s="10"/>
      <c r="C127" s="10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</row>
    <row r="128" spans="1:19" ht="12">
      <c r="A128" s="1"/>
      <c r="B128" s="1"/>
      <c r="C128" s="1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</row>
    <row r="129" spans="1:19" ht="12">
      <c r="A129" s="1"/>
      <c r="B129" s="1"/>
      <c r="C129" s="1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16"/>
      <c r="O129" s="2"/>
      <c r="P129" s="2"/>
      <c r="Q129" s="2"/>
      <c r="R129" s="2"/>
      <c r="S129" s="2"/>
    </row>
    <row r="130" spans="1:19" ht="12">
      <c r="A130" s="1"/>
      <c r="B130" s="1"/>
      <c r="C130" s="1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16"/>
      <c r="O130" s="2"/>
      <c r="P130" s="2"/>
      <c r="Q130" s="2"/>
      <c r="R130" s="2"/>
      <c r="S130" s="2"/>
    </row>
    <row r="131" spans="1:19" ht="12">
      <c r="A131" s="1"/>
      <c r="B131" s="1"/>
      <c r="C131" s="1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16"/>
      <c r="O131" s="2"/>
      <c r="P131" s="2"/>
      <c r="Q131" s="2"/>
      <c r="R131" s="2"/>
      <c r="S131" s="2"/>
    </row>
    <row r="132" spans="1:19" ht="12">
      <c r="A132" s="1"/>
      <c r="B132" s="1"/>
      <c r="C132" s="1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</row>
    <row r="133" spans="1:19" ht="12">
      <c r="A133" s="4"/>
      <c r="B133" s="1"/>
      <c r="C133" s="1"/>
      <c r="D133" s="1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</row>
    <row r="134" spans="1:19" ht="12">
      <c r="A134" s="6"/>
      <c r="B134" s="1"/>
      <c r="C134" s="1"/>
      <c r="D134" s="1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</row>
    <row r="135" spans="1:19" ht="12">
      <c r="A135" s="1"/>
      <c r="B135" s="1"/>
      <c r="C135" s="1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</row>
    <row r="136" spans="1:19" ht="12">
      <c r="A136" s="6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</row>
    <row r="137" spans="1:19" ht="12">
      <c r="A137" s="6"/>
      <c r="B137" s="1"/>
      <c r="C137" s="1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1"/>
      <c r="P137" s="4"/>
      <c r="Q137" s="1"/>
      <c r="R137" s="1"/>
      <c r="S137" s="1"/>
    </row>
    <row r="138" spans="1:19" ht="12">
      <c r="A138" s="6"/>
      <c r="B138" s="1"/>
      <c r="C138" s="1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1"/>
      <c r="P138" s="4"/>
      <c r="Q138" s="1"/>
      <c r="R138" s="4"/>
      <c r="S138" s="1"/>
    </row>
    <row r="139" spans="1:19" ht="12">
      <c r="A139" s="6"/>
      <c r="B139" s="1"/>
      <c r="C139" s="1"/>
      <c r="D139" s="4"/>
      <c r="F139" s="4"/>
      <c r="G139" s="4"/>
      <c r="H139" s="4"/>
      <c r="I139" s="4"/>
      <c r="J139" s="4"/>
      <c r="K139" s="4"/>
      <c r="L139" s="4"/>
      <c r="M139" s="4"/>
      <c r="N139" s="4"/>
      <c r="O139" s="1"/>
      <c r="P139" s="4"/>
      <c r="Q139" s="1"/>
      <c r="R139" s="1"/>
      <c r="S139" s="1"/>
    </row>
    <row r="140" spans="1:19" ht="12">
      <c r="A140" s="6"/>
      <c r="B140" s="1"/>
      <c r="C140" s="1"/>
      <c r="D140" s="17"/>
      <c r="E140" s="17"/>
      <c r="F140" s="4"/>
      <c r="G140" s="4"/>
      <c r="H140" s="4"/>
      <c r="I140" s="4"/>
      <c r="J140" s="4"/>
      <c r="K140" s="4"/>
      <c r="L140" s="4"/>
      <c r="M140" s="4"/>
      <c r="N140" s="4"/>
      <c r="O140" s="2"/>
      <c r="P140" s="17"/>
      <c r="Q140" s="1"/>
      <c r="R140" s="1"/>
      <c r="S140" s="2"/>
    </row>
    <row r="141" spans="1:19" ht="12">
      <c r="A141" s="16"/>
      <c r="B141" s="1"/>
      <c r="C141" s="1"/>
      <c r="D141" s="17"/>
      <c r="E141" s="17"/>
      <c r="F141" s="4"/>
      <c r="G141" s="4"/>
      <c r="H141" s="4"/>
      <c r="I141" s="4"/>
      <c r="J141" s="4"/>
      <c r="K141" s="4"/>
      <c r="L141" s="4"/>
      <c r="M141" s="4"/>
      <c r="N141" s="4"/>
      <c r="O141" s="2"/>
      <c r="P141" s="17"/>
      <c r="Q141" s="1"/>
      <c r="R141" s="4"/>
      <c r="S141" s="2"/>
    </row>
    <row r="142" spans="1:19" ht="12">
      <c r="A142" s="6"/>
      <c r="B142" s="1"/>
      <c r="C142" s="1"/>
      <c r="D142" s="17"/>
      <c r="E142" s="2"/>
      <c r="F142" s="4"/>
      <c r="G142" s="4"/>
      <c r="H142" s="4"/>
      <c r="I142" s="4"/>
      <c r="J142" s="4"/>
      <c r="K142" s="4"/>
      <c r="L142" s="4"/>
      <c r="M142" s="4"/>
      <c r="N142" s="4"/>
      <c r="O142" s="2"/>
      <c r="P142" s="17"/>
      <c r="Q142" s="1"/>
      <c r="R142" s="1"/>
      <c r="S142" s="2"/>
    </row>
    <row r="143" spans="1:19" ht="12">
      <c r="A143" s="15"/>
      <c r="B143" s="15"/>
      <c r="C143" s="15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15"/>
      <c r="O143" s="3"/>
      <c r="P143" s="3"/>
      <c r="Q143" s="3"/>
      <c r="R143" s="3"/>
      <c r="S143" s="2"/>
    </row>
    <row r="144" spans="1:19" ht="12">
      <c r="A144" s="15"/>
      <c r="B144" s="15"/>
      <c r="C144" s="15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15"/>
      <c r="O144" s="3"/>
      <c r="P144" s="3"/>
      <c r="Q144" s="3"/>
      <c r="R144" s="3"/>
      <c r="S144" s="2"/>
    </row>
    <row r="145" spans="1:19" ht="12">
      <c r="A145" s="15"/>
      <c r="B145" s="15"/>
      <c r="C145" s="15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15"/>
      <c r="O145" s="3"/>
      <c r="P145" s="3"/>
      <c r="Q145" s="3"/>
      <c r="R145" s="3"/>
      <c r="S145" s="2"/>
    </row>
    <row r="146" spans="1:19" ht="12">
      <c r="A146" s="15"/>
      <c r="B146" s="15"/>
      <c r="C146" s="15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15"/>
      <c r="O146" s="3"/>
      <c r="P146" s="3"/>
      <c r="Q146" s="3"/>
      <c r="R146" s="3"/>
      <c r="S146" s="2"/>
    </row>
    <row r="147" spans="1:20" ht="12">
      <c r="A147" s="15"/>
      <c r="B147" s="15"/>
      <c r="C147" s="15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15"/>
      <c r="O147" s="3"/>
      <c r="P147" s="3"/>
      <c r="Q147" s="3"/>
      <c r="R147" s="3"/>
      <c r="S147" s="2"/>
      <c r="T147" s="11"/>
    </row>
    <row r="148" spans="1:20" ht="12">
      <c r="A148" s="15"/>
      <c r="B148" s="15"/>
      <c r="C148" s="15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15"/>
      <c r="O148" s="3"/>
      <c r="P148" s="3"/>
      <c r="Q148" s="3"/>
      <c r="R148" s="3"/>
      <c r="S148" s="2"/>
      <c r="T148" s="11"/>
    </row>
    <row r="149" spans="1:20" ht="12">
      <c r="A149" s="15"/>
      <c r="B149" s="15"/>
      <c r="C149" s="15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15"/>
      <c r="O149" s="3"/>
      <c r="P149" s="3"/>
      <c r="Q149" s="3"/>
      <c r="R149" s="3"/>
      <c r="S149" s="2"/>
      <c r="T149" s="11"/>
    </row>
    <row r="150" spans="1:20" ht="12">
      <c r="A150" s="15"/>
      <c r="B150" s="15"/>
      <c r="C150" s="15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15"/>
      <c r="O150" s="3"/>
      <c r="P150" s="3"/>
      <c r="Q150" s="3"/>
      <c r="R150" s="3"/>
      <c r="S150" s="2"/>
      <c r="T150" s="11"/>
    </row>
    <row r="151" spans="1:20" ht="12">
      <c r="A151" s="15"/>
      <c r="B151" s="15"/>
      <c r="C151" s="15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15"/>
      <c r="O151" s="3"/>
      <c r="P151" s="3"/>
      <c r="Q151" s="3"/>
      <c r="R151" s="3"/>
      <c r="S151" s="2"/>
      <c r="T151" s="11"/>
    </row>
    <row r="152" spans="1:20" ht="12">
      <c r="A152" s="15"/>
      <c r="B152" s="15"/>
      <c r="C152" s="15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15"/>
      <c r="O152" s="3"/>
      <c r="P152" s="3"/>
      <c r="Q152" s="3"/>
      <c r="R152" s="3"/>
      <c r="S152" s="2"/>
      <c r="T152" s="11"/>
    </row>
    <row r="153" spans="1:20" ht="12">
      <c r="A153" s="15"/>
      <c r="B153" s="15"/>
      <c r="C153" s="15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15"/>
      <c r="O153" s="3"/>
      <c r="P153" s="3"/>
      <c r="Q153" s="3"/>
      <c r="R153" s="3"/>
      <c r="S153" s="2"/>
      <c r="T153" s="11"/>
    </row>
    <row r="154" spans="1:20" ht="12">
      <c r="A154" s="15"/>
      <c r="B154" s="15"/>
      <c r="C154" s="15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15"/>
      <c r="O154" s="3"/>
      <c r="P154" s="3"/>
      <c r="Q154" s="3"/>
      <c r="R154" s="3"/>
      <c r="S154" s="2"/>
      <c r="T154" s="11"/>
    </row>
    <row r="155" spans="1:20" ht="12">
      <c r="A155" s="15"/>
      <c r="B155" s="15"/>
      <c r="C155" s="15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15"/>
      <c r="O155" s="3"/>
      <c r="P155" s="3"/>
      <c r="Q155" s="3"/>
      <c r="R155" s="3"/>
      <c r="S155" s="2"/>
      <c r="T155" s="11"/>
    </row>
    <row r="156" spans="1:20" ht="12">
      <c r="A156" s="15"/>
      <c r="B156" s="15"/>
      <c r="C156" s="15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15"/>
      <c r="O156" s="3"/>
      <c r="P156" s="3"/>
      <c r="Q156" s="3"/>
      <c r="R156" s="3"/>
      <c r="S156" s="2"/>
      <c r="T156" s="11"/>
    </row>
    <row r="157" spans="1:20" ht="12">
      <c r="A157" s="15"/>
      <c r="B157" s="15"/>
      <c r="C157" s="15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15"/>
      <c r="O157" s="3"/>
      <c r="P157" s="3"/>
      <c r="Q157" s="3"/>
      <c r="R157" s="3"/>
      <c r="S157" s="2"/>
      <c r="T157" s="11"/>
    </row>
    <row r="158" spans="1:20" ht="12">
      <c r="A158" s="15"/>
      <c r="B158" s="15"/>
      <c r="C158" s="15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15"/>
      <c r="O158" s="3"/>
      <c r="P158" s="3"/>
      <c r="Q158" s="3"/>
      <c r="R158" s="3"/>
      <c r="S158" s="2"/>
      <c r="T158" s="11"/>
    </row>
    <row r="159" spans="1:20" ht="12">
      <c r="A159" s="15"/>
      <c r="B159" s="15"/>
      <c r="C159" s="15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15"/>
      <c r="O159" s="3"/>
      <c r="P159" s="3"/>
      <c r="Q159" s="3"/>
      <c r="R159" s="3"/>
      <c r="S159" s="2"/>
      <c r="T159" s="11"/>
    </row>
    <row r="160" spans="1:20" ht="12">
      <c r="A160" s="15"/>
      <c r="B160" s="15"/>
      <c r="C160" s="15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15"/>
      <c r="O160" s="3"/>
      <c r="P160" s="3"/>
      <c r="Q160" s="3"/>
      <c r="R160" s="3"/>
      <c r="S160" s="2"/>
      <c r="T160" s="11"/>
    </row>
    <row r="161" spans="1:20" ht="12">
      <c r="A161" s="15"/>
      <c r="B161" s="15"/>
      <c r="C161" s="15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15"/>
      <c r="O161" s="3"/>
      <c r="P161" s="3"/>
      <c r="Q161" s="3"/>
      <c r="R161" s="3"/>
      <c r="S161" s="2"/>
      <c r="T161" s="11"/>
    </row>
    <row r="162" spans="1:20" ht="12">
      <c r="A162" s="15"/>
      <c r="B162" s="15"/>
      <c r="C162" s="15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15"/>
      <c r="O162" s="3"/>
      <c r="P162" s="3"/>
      <c r="Q162" s="3"/>
      <c r="R162" s="3"/>
      <c r="S162" s="2"/>
      <c r="T162" s="11"/>
    </row>
    <row r="163" spans="1:20" ht="12">
      <c r="A163" s="15"/>
      <c r="B163" s="15"/>
      <c r="C163" s="15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15"/>
      <c r="O163" s="3"/>
      <c r="P163" s="3"/>
      <c r="Q163" s="3"/>
      <c r="R163" s="3"/>
      <c r="S163" s="2"/>
      <c r="T163" s="11"/>
    </row>
    <row r="164" spans="1:20" ht="12">
      <c r="A164" s="15"/>
      <c r="B164" s="15"/>
      <c r="C164" s="15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15"/>
      <c r="O164" s="3"/>
      <c r="P164" s="3"/>
      <c r="Q164" s="3"/>
      <c r="R164" s="3"/>
      <c r="S164" s="2"/>
      <c r="T164" s="11"/>
    </row>
    <row r="165" spans="1:20" ht="12">
      <c r="A165" s="15"/>
      <c r="B165" s="15"/>
      <c r="C165" s="15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15"/>
      <c r="O165" s="3"/>
      <c r="P165" s="3"/>
      <c r="Q165" s="3"/>
      <c r="R165" s="3"/>
      <c r="S165" s="2"/>
      <c r="T165" s="11"/>
    </row>
    <row r="166" spans="1:20" ht="12">
      <c r="A166" s="15"/>
      <c r="B166" s="15"/>
      <c r="C166" s="15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15"/>
      <c r="O166" s="3"/>
      <c r="P166" s="3"/>
      <c r="Q166" s="3"/>
      <c r="R166" s="3"/>
      <c r="S166" s="2"/>
      <c r="T166" s="11"/>
    </row>
    <row r="167" spans="1:20" ht="12">
      <c r="A167" s="15"/>
      <c r="B167" s="15"/>
      <c r="C167" s="15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15"/>
      <c r="O167" s="3"/>
      <c r="P167" s="3"/>
      <c r="Q167" s="3"/>
      <c r="R167" s="3"/>
      <c r="S167" s="2"/>
      <c r="T167" s="11"/>
    </row>
    <row r="168" spans="1:20" ht="12">
      <c r="A168" s="15"/>
      <c r="B168" s="15"/>
      <c r="C168" s="15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15"/>
      <c r="O168" s="3"/>
      <c r="P168" s="3"/>
      <c r="Q168" s="3"/>
      <c r="R168" s="3"/>
      <c r="S168" s="2"/>
      <c r="T168" s="11"/>
    </row>
    <row r="169" spans="1:20" ht="12">
      <c r="A169" s="15"/>
      <c r="B169" s="15"/>
      <c r="C169" s="15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15"/>
      <c r="O169" s="3"/>
      <c r="P169" s="3"/>
      <c r="Q169" s="3"/>
      <c r="R169" s="3"/>
      <c r="S169" s="2"/>
      <c r="T169" s="11"/>
    </row>
    <row r="170" spans="1:20" ht="12">
      <c r="A170" s="15"/>
      <c r="B170" s="15"/>
      <c r="C170" s="15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15"/>
      <c r="O170" s="3"/>
      <c r="P170" s="3"/>
      <c r="Q170" s="3"/>
      <c r="R170" s="3"/>
      <c r="S170" s="2"/>
      <c r="T170" s="11"/>
    </row>
    <row r="171" spans="1:20" ht="12">
      <c r="A171" s="1"/>
      <c r="B171" s="1"/>
      <c r="C171" s="1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11"/>
    </row>
    <row r="172" spans="1:20" ht="12">
      <c r="A172" s="1"/>
      <c r="B172" s="1"/>
      <c r="C172" s="1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16"/>
      <c r="O172" s="2"/>
      <c r="P172" s="2"/>
      <c r="Q172" s="2"/>
      <c r="R172" s="2"/>
      <c r="S172" s="2"/>
      <c r="T172" s="11"/>
    </row>
    <row r="173" spans="1:20" ht="12">
      <c r="A173" s="1"/>
      <c r="B173" s="1"/>
      <c r="C173" s="1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16"/>
      <c r="O173" s="2"/>
      <c r="P173" s="2"/>
      <c r="Q173" s="2"/>
      <c r="R173" s="2"/>
      <c r="S173" s="2"/>
      <c r="T173" s="11"/>
    </row>
    <row r="174" spans="1:20" ht="12">
      <c r="A174" s="1"/>
      <c r="B174" s="1"/>
      <c r="C174" s="1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16"/>
      <c r="O174" s="2"/>
      <c r="P174" s="2"/>
      <c r="Q174" s="2"/>
      <c r="R174" s="2"/>
      <c r="S174" s="2"/>
      <c r="T174" s="11"/>
    </row>
    <row r="175" spans="1:20" ht="12">
      <c r="A175" s="1"/>
      <c r="B175" s="1"/>
      <c r="C175" s="1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11"/>
    </row>
    <row r="176" spans="1:20" ht="12">
      <c r="A176" s="4"/>
      <c r="B176" s="1"/>
      <c r="C176" s="1"/>
      <c r="D176" s="1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11"/>
    </row>
    <row r="177" spans="1:20" ht="12">
      <c r="A177" s="6"/>
      <c r="B177" s="1"/>
      <c r="C177" s="1"/>
      <c r="D177" s="1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11"/>
    </row>
    <row r="178" spans="1:20" ht="12">
      <c r="A178" s="1"/>
      <c r="B178" s="1"/>
      <c r="C178" s="1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11"/>
    </row>
    <row r="179" spans="1:20" ht="12">
      <c r="A179" s="6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1"/>
    </row>
    <row r="180" spans="1:20" ht="12">
      <c r="A180" s="6"/>
      <c r="B180" s="1"/>
      <c r="C180" s="1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1"/>
      <c r="P180" s="4"/>
      <c r="Q180" s="1"/>
      <c r="R180" s="1"/>
      <c r="S180" s="1"/>
      <c r="T180" s="11"/>
    </row>
    <row r="181" spans="1:19" ht="12">
      <c r="A181" s="6"/>
      <c r="B181" s="1"/>
      <c r="C181" s="1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1"/>
      <c r="P181" s="4"/>
      <c r="Q181" s="1"/>
      <c r="R181" s="4"/>
      <c r="S181" s="1"/>
    </row>
    <row r="182" spans="1:19" ht="12">
      <c r="A182" s="6"/>
      <c r="B182" s="1"/>
      <c r="C182" s="1"/>
      <c r="D182" s="4"/>
      <c r="F182" s="4"/>
      <c r="G182" s="4"/>
      <c r="H182" s="4"/>
      <c r="I182" s="4"/>
      <c r="J182" s="4"/>
      <c r="K182" s="4"/>
      <c r="L182" s="4"/>
      <c r="M182" s="4"/>
      <c r="N182" s="4"/>
      <c r="O182" s="1"/>
      <c r="P182" s="4"/>
      <c r="Q182" s="1"/>
      <c r="R182" s="1"/>
      <c r="S182" s="1"/>
    </row>
    <row r="183" spans="1:19" ht="12">
      <c r="A183" s="10"/>
      <c r="B183" s="10"/>
      <c r="C183" s="10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15"/>
      <c r="O183" s="3"/>
      <c r="P183" s="3"/>
      <c r="Q183" s="3"/>
      <c r="R183" s="3"/>
      <c r="S183" s="3"/>
    </row>
    <row r="184" spans="1:19" ht="12">
      <c r="A184" s="10"/>
      <c r="B184" s="10"/>
      <c r="C184" s="10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15"/>
      <c r="O184" s="3"/>
      <c r="P184" s="3"/>
      <c r="Q184" s="3"/>
      <c r="R184" s="3"/>
      <c r="S184" s="3"/>
    </row>
    <row r="185" spans="1:19" ht="12">
      <c r="A185" s="10"/>
      <c r="B185" s="10"/>
      <c r="C185" s="10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15"/>
      <c r="O185" s="3"/>
      <c r="P185" s="3"/>
      <c r="Q185" s="3"/>
      <c r="R185" s="3"/>
      <c r="S185" s="3"/>
    </row>
    <row r="186" spans="1:19" ht="12">
      <c r="A186" s="10"/>
      <c r="B186" s="10"/>
      <c r="C186" s="10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15"/>
      <c r="O186" s="3"/>
      <c r="P186" s="3"/>
      <c r="Q186" s="3"/>
      <c r="R186" s="3"/>
      <c r="S186" s="3"/>
    </row>
    <row r="187" spans="1:19" ht="12">
      <c r="A187" s="10"/>
      <c r="B187" s="10"/>
      <c r="C187" s="10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15"/>
      <c r="O187" s="3"/>
      <c r="P187" s="3"/>
      <c r="Q187" s="3"/>
      <c r="R187" s="3"/>
      <c r="S187" s="3"/>
    </row>
    <row r="188" spans="1:19" ht="12">
      <c r="A188" s="10"/>
      <c r="B188" s="10"/>
      <c r="C188" s="10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15"/>
      <c r="O188" s="3"/>
      <c r="P188" s="3"/>
      <c r="Q188" s="3"/>
      <c r="R188" s="3"/>
      <c r="S188" s="3"/>
    </row>
    <row r="189" spans="1:19" ht="12">
      <c r="A189" s="10"/>
      <c r="B189" s="10"/>
      <c r="C189" s="10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15"/>
      <c r="O189" s="3"/>
      <c r="P189" s="3"/>
      <c r="Q189" s="3"/>
      <c r="R189" s="3"/>
      <c r="S189" s="3"/>
    </row>
    <row r="190" spans="1:19" ht="12">
      <c r="A190" s="10"/>
      <c r="B190" s="10"/>
      <c r="C190" s="10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15"/>
      <c r="O190" s="3"/>
      <c r="P190" s="3"/>
      <c r="Q190" s="3"/>
      <c r="R190" s="3"/>
      <c r="S190" s="3"/>
    </row>
    <row r="191" spans="1:19" ht="12">
      <c r="A191" s="10"/>
      <c r="B191" s="10"/>
      <c r="C191" s="10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15"/>
      <c r="O191" s="3"/>
      <c r="P191" s="3"/>
      <c r="Q191" s="3"/>
      <c r="R191" s="3"/>
      <c r="S191" s="3"/>
    </row>
    <row r="192" spans="1:19" ht="12">
      <c r="A192" s="10"/>
      <c r="B192" s="10"/>
      <c r="C192" s="10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15"/>
      <c r="O192" s="3"/>
      <c r="P192" s="3"/>
      <c r="Q192" s="3"/>
      <c r="R192" s="3"/>
      <c r="S192" s="3"/>
    </row>
    <row r="193" spans="1:19" ht="12">
      <c r="A193" s="10"/>
      <c r="B193" s="10"/>
      <c r="C193" s="10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15"/>
      <c r="O193" s="3"/>
      <c r="P193" s="3"/>
      <c r="Q193" s="3"/>
      <c r="R193" s="3"/>
      <c r="S193" s="3"/>
    </row>
    <row r="194" spans="1:19" ht="12">
      <c r="A194" s="10"/>
      <c r="B194" s="10"/>
      <c r="C194" s="10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15"/>
      <c r="O194" s="3"/>
      <c r="P194" s="3"/>
      <c r="Q194" s="3"/>
      <c r="R194" s="3"/>
      <c r="S194" s="3"/>
    </row>
    <row r="195" spans="1:19" ht="12">
      <c r="A195" s="10"/>
      <c r="B195" s="10"/>
      <c r="C195" s="10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15"/>
      <c r="O195" s="3"/>
      <c r="P195" s="3"/>
      <c r="Q195" s="3"/>
      <c r="R195" s="3"/>
      <c r="S195" s="3"/>
    </row>
    <row r="196" spans="1:19" ht="12">
      <c r="A196" s="10"/>
      <c r="B196" s="10"/>
      <c r="C196" s="10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15"/>
      <c r="O196" s="3"/>
      <c r="P196" s="3"/>
      <c r="Q196" s="3"/>
      <c r="R196" s="3"/>
      <c r="S196" s="3"/>
    </row>
    <row r="197" spans="1:19" ht="12">
      <c r="A197" s="10"/>
      <c r="B197" s="10"/>
      <c r="C197" s="10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15"/>
      <c r="O197" s="3"/>
      <c r="P197" s="3"/>
      <c r="Q197" s="3"/>
      <c r="R197" s="3"/>
      <c r="S197" s="3"/>
    </row>
    <row r="198" spans="1:19" ht="12">
      <c r="A198" s="10"/>
      <c r="B198" s="10"/>
      <c r="C198" s="10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15"/>
      <c r="O198" s="3"/>
      <c r="P198" s="3"/>
      <c r="Q198" s="3"/>
      <c r="R198" s="3"/>
      <c r="S198" s="3"/>
    </row>
    <row r="199" spans="1:19" ht="12">
      <c r="A199" s="10"/>
      <c r="B199" s="10"/>
      <c r="C199" s="10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15"/>
      <c r="O199" s="3"/>
      <c r="P199" s="3"/>
      <c r="Q199" s="3"/>
      <c r="R199" s="3"/>
      <c r="S199" s="3"/>
    </row>
    <row r="200" spans="1:19" ht="12">
      <c r="A200" s="10"/>
      <c r="B200" s="10"/>
      <c r="C200" s="10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15"/>
      <c r="O200" s="3"/>
      <c r="P200" s="3"/>
      <c r="Q200" s="3"/>
      <c r="R200" s="3"/>
      <c r="S200" s="3"/>
    </row>
    <row r="201" spans="1:19" ht="12">
      <c r="A201" s="10"/>
      <c r="B201" s="10"/>
      <c r="C201" s="10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15"/>
      <c r="O201" s="3"/>
      <c r="P201" s="3"/>
      <c r="Q201" s="3"/>
      <c r="R201" s="3"/>
      <c r="S201" s="3"/>
    </row>
    <row r="202" spans="1:19" ht="12">
      <c r="A202" s="10"/>
      <c r="B202" s="10"/>
      <c r="C202" s="10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15"/>
      <c r="O202" s="3"/>
      <c r="P202" s="3"/>
      <c r="Q202" s="3"/>
      <c r="R202" s="3"/>
      <c r="S202" s="3"/>
    </row>
    <row r="203" spans="1:19" ht="12">
      <c r="A203" s="10"/>
      <c r="B203" s="10"/>
      <c r="C203" s="10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15"/>
      <c r="O203" s="3"/>
      <c r="P203" s="3"/>
      <c r="Q203" s="3"/>
      <c r="R203" s="3"/>
      <c r="S203" s="3"/>
    </row>
    <row r="204" spans="1:19" ht="12">
      <c r="A204" s="10"/>
      <c r="B204" s="10"/>
      <c r="C204" s="10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15"/>
      <c r="O204" s="3"/>
      <c r="P204" s="3"/>
      <c r="Q204" s="3"/>
      <c r="R204" s="3"/>
      <c r="S204" s="3"/>
    </row>
    <row r="205" spans="1:19" ht="12">
      <c r="A205" s="10"/>
      <c r="B205" s="10"/>
      <c r="C205" s="10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15"/>
      <c r="O205" s="3"/>
      <c r="P205" s="3"/>
      <c r="Q205" s="3"/>
      <c r="R205" s="3"/>
      <c r="S205" s="3"/>
    </row>
    <row r="206" spans="1:19" ht="12">
      <c r="A206" s="10"/>
      <c r="B206" s="10"/>
      <c r="C206" s="10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15"/>
      <c r="O206" s="3"/>
      <c r="P206" s="3"/>
      <c r="Q206" s="3"/>
      <c r="R206" s="3"/>
      <c r="S206" s="3"/>
    </row>
    <row r="207" spans="1:19" ht="12">
      <c r="A207" s="10"/>
      <c r="B207" s="10"/>
      <c r="C207" s="10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15"/>
      <c r="O207" s="3"/>
      <c r="P207" s="3"/>
      <c r="Q207" s="3"/>
      <c r="R207" s="3"/>
      <c r="S207" s="3"/>
    </row>
    <row r="208" spans="1:19" ht="12">
      <c r="A208" s="10"/>
      <c r="B208" s="10"/>
      <c r="C208" s="10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15"/>
      <c r="O208" s="3"/>
      <c r="P208" s="3"/>
      <c r="Q208" s="3"/>
      <c r="R208" s="3"/>
      <c r="S208" s="3"/>
    </row>
    <row r="209" spans="1:19" ht="12">
      <c r="A209" s="10"/>
      <c r="B209" s="10"/>
      <c r="C209" s="10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15"/>
      <c r="O209" s="3"/>
      <c r="P209" s="3"/>
      <c r="Q209" s="3"/>
      <c r="R209" s="3"/>
      <c r="S209" s="3"/>
    </row>
    <row r="210" spans="1:19" ht="12">
      <c r="A210" s="10"/>
      <c r="B210" s="10"/>
      <c r="C210" s="10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15"/>
      <c r="O210" s="3"/>
      <c r="P210" s="3"/>
      <c r="Q210" s="3"/>
      <c r="R210" s="3"/>
      <c r="S210" s="3"/>
    </row>
    <row r="211" spans="1:19" ht="12">
      <c r="A211" s="10"/>
      <c r="B211" s="10"/>
      <c r="C211" s="10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10"/>
      <c r="O211" s="3"/>
      <c r="P211" s="3"/>
      <c r="Q211" s="3"/>
      <c r="R211" s="3"/>
      <c r="S211" s="3"/>
    </row>
    <row r="212" spans="1:19" ht="12">
      <c r="A212" s="10"/>
      <c r="B212" s="10"/>
      <c r="C212" s="10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10"/>
      <c r="O212" s="3"/>
      <c r="P212" s="3"/>
      <c r="Q212" s="3"/>
      <c r="R212" s="3"/>
      <c r="S212" s="3"/>
    </row>
    <row r="213" spans="1:19" ht="12">
      <c r="A213" s="10"/>
      <c r="B213" s="10"/>
      <c r="C213" s="10"/>
      <c r="D213" s="3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3"/>
      <c r="P213" s="3"/>
      <c r="Q213" s="10"/>
      <c r="R213" s="10"/>
      <c r="S213" s="3"/>
    </row>
    <row r="214" spans="1:19" ht="12">
      <c r="A214" s="1"/>
      <c r="B214" s="1"/>
      <c r="C214" s="1"/>
      <c r="D214" s="2"/>
      <c r="E214" s="3"/>
      <c r="F214" s="2"/>
      <c r="G214" s="2"/>
      <c r="H214" s="2"/>
      <c r="I214" s="2"/>
      <c r="J214" s="2"/>
      <c r="K214" s="2"/>
      <c r="L214" s="2"/>
      <c r="M214" s="2"/>
      <c r="N214" s="16"/>
      <c r="O214" s="2"/>
      <c r="P214" s="2"/>
      <c r="Q214" s="2"/>
      <c r="R214" s="2"/>
      <c r="S214" s="2"/>
    </row>
    <row r="215" spans="1:19" ht="12">
      <c r="A215" s="1"/>
      <c r="B215" s="1"/>
      <c r="C215" s="1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</row>
    <row r="216" spans="1:19" ht="12">
      <c r="A216" s="1"/>
      <c r="B216" s="1"/>
      <c r="C216" s="1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16"/>
      <c r="O216" s="2"/>
      <c r="P216" s="2"/>
      <c r="Q216" s="2"/>
      <c r="R216" s="2"/>
      <c r="S216" s="2"/>
    </row>
    <row r="217" spans="1:19" ht="12">
      <c r="A217" s="1"/>
      <c r="B217" s="1"/>
      <c r="C217" s="1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16"/>
      <c r="O217" s="2"/>
      <c r="P217" s="2"/>
      <c r="Q217" s="2"/>
      <c r="R217" s="2"/>
      <c r="S217" s="2"/>
    </row>
    <row r="218" spans="1:19" ht="12">
      <c r="A218" s="1"/>
      <c r="B218" s="1"/>
      <c r="C218" s="1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16"/>
      <c r="O218" s="2"/>
      <c r="P218" s="2"/>
      <c r="Q218" s="2"/>
      <c r="R218" s="2"/>
      <c r="S218" s="2"/>
    </row>
    <row r="219" spans="1:19" ht="12">
      <c r="A219" s="1"/>
      <c r="B219" s="1"/>
      <c r="C219" s="1"/>
      <c r="D219" s="2"/>
      <c r="E219" s="3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12"/>
    </row>
    <row r="220" spans="1:19" ht="12">
      <c r="A220" s="4"/>
      <c r="B220" s="1"/>
      <c r="C220" s="1"/>
      <c r="D220" s="1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</row>
    <row r="221" spans="1:19" ht="12">
      <c r="A221" s="6"/>
      <c r="B221" s="1"/>
      <c r="C221" s="1"/>
      <c r="D221" s="1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</row>
    <row r="222" spans="1:19" ht="12">
      <c r="A222" s="1"/>
      <c r="B222" s="1"/>
      <c r="C222" s="1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</row>
    <row r="223" spans="1:19" ht="12">
      <c r="A223" s="6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</row>
    <row r="224" spans="1:19" ht="12">
      <c r="A224" s="6"/>
      <c r="B224" s="1"/>
      <c r="C224" s="1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1"/>
      <c r="P224" s="4"/>
      <c r="Q224" s="1"/>
      <c r="R224" s="1"/>
      <c r="S224" s="1"/>
    </row>
    <row r="225" spans="1:19" ht="12">
      <c r="A225" s="6"/>
      <c r="B225" s="1"/>
      <c r="C225" s="1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1"/>
      <c r="P225" s="4"/>
      <c r="Q225" s="1"/>
      <c r="R225" s="4"/>
      <c r="S225" s="1"/>
    </row>
    <row r="226" spans="1:19" ht="12">
      <c r="A226" s="6"/>
      <c r="B226" s="1"/>
      <c r="C226" s="1"/>
      <c r="D226" s="4"/>
      <c r="F226" s="4"/>
      <c r="G226" s="4"/>
      <c r="H226" s="4"/>
      <c r="I226" s="4"/>
      <c r="J226" s="4"/>
      <c r="K226" s="4"/>
      <c r="L226" s="4"/>
      <c r="M226" s="4"/>
      <c r="N226" s="4"/>
      <c r="O226" s="1"/>
      <c r="P226" s="4"/>
      <c r="Q226" s="1"/>
      <c r="R226" s="1"/>
      <c r="S226" s="1"/>
    </row>
    <row r="227" spans="1:19" ht="12">
      <c r="A227" s="4"/>
      <c r="B227" s="1"/>
      <c r="C227" s="1"/>
      <c r="D227" s="1"/>
      <c r="E227" s="1"/>
      <c r="F227" s="1"/>
      <c r="G227" s="1"/>
      <c r="H227" s="9"/>
      <c r="I227" s="9"/>
      <c r="J227" s="9"/>
      <c r="K227" s="9"/>
      <c r="L227" s="9"/>
      <c r="M227" s="9"/>
      <c r="N227" s="22"/>
      <c r="O227" s="9"/>
      <c r="P227" s="9"/>
      <c r="Q227" s="9"/>
      <c r="R227" s="9"/>
      <c r="S227" s="9"/>
    </row>
    <row r="228" spans="1:19" ht="12">
      <c r="A228" s="6"/>
      <c r="B228" s="1"/>
      <c r="C228" s="1"/>
      <c r="D228" s="1"/>
      <c r="E228" s="1"/>
      <c r="F228" s="1"/>
      <c r="G228" s="1"/>
      <c r="H228" s="9"/>
      <c r="I228" s="9"/>
      <c r="J228" s="9"/>
      <c r="K228" s="9"/>
      <c r="L228" s="9"/>
      <c r="M228" s="9"/>
      <c r="N228" s="22"/>
      <c r="O228" s="9"/>
      <c r="P228" s="9"/>
      <c r="Q228" s="9"/>
      <c r="R228" s="9"/>
      <c r="S228" s="9"/>
    </row>
    <row r="229" spans="1:19" ht="12">
      <c r="A229" s="7"/>
      <c r="B229" s="1"/>
      <c r="C229" s="1"/>
      <c r="D229" s="8"/>
      <c r="E229" s="9"/>
      <c r="F229" s="9"/>
      <c r="G229" s="9"/>
      <c r="H229" s="9"/>
      <c r="I229" s="9"/>
      <c r="J229" s="9"/>
      <c r="K229" s="9"/>
      <c r="L229" s="9"/>
      <c r="M229" s="9"/>
      <c r="N229" s="22"/>
      <c r="O229" s="9"/>
      <c r="P229" s="9"/>
      <c r="Q229" s="9"/>
      <c r="R229" s="9"/>
      <c r="S229" s="9"/>
    </row>
    <row r="230" spans="1:19" ht="12">
      <c r="A230" s="6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2"/>
      <c r="P230" s="2"/>
      <c r="Q230" s="1"/>
      <c r="R230" s="2"/>
      <c r="S230" s="2"/>
    </row>
    <row r="231" spans="1:19" ht="12">
      <c r="A231" s="6"/>
      <c r="B231" s="1"/>
      <c r="C231" s="1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2"/>
      <c r="P231" s="17"/>
      <c r="Q231" s="1"/>
      <c r="R231" s="1"/>
      <c r="S231" s="1"/>
    </row>
    <row r="232" spans="1:19" ht="12">
      <c r="A232" s="16"/>
      <c r="B232" s="1"/>
      <c r="C232" s="1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2"/>
      <c r="P232" s="17"/>
      <c r="Q232" s="1"/>
      <c r="R232" s="4"/>
      <c r="S232" s="1"/>
    </row>
    <row r="233" spans="1:19" ht="12">
      <c r="A233" s="6"/>
      <c r="B233" s="1"/>
      <c r="C233" s="1"/>
      <c r="D233" s="4"/>
      <c r="E233" s="1"/>
      <c r="F233" s="4"/>
      <c r="G233" s="4"/>
      <c r="H233" s="4"/>
      <c r="I233" s="4"/>
      <c r="J233" s="4"/>
      <c r="K233" s="4"/>
      <c r="L233" s="4"/>
      <c r="M233" s="4"/>
      <c r="N233" s="4"/>
      <c r="O233" s="2"/>
      <c r="P233" s="17"/>
      <c r="Q233" s="1"/>
      <c r="R233" s="1"/>
      <c r="S233" s="1"/>
    </row>
    <row r="234" spans="1:19" ht="12">
      <c r="A234" s="6"/>
      <c r="B234" s="1"/>
      <c r="C234" s="1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16"/>
      <c r="O234" s="2"/>
      <c r="P234" s="2"/>
      <c r="Q234" s="2"/>
      <c r="R234" s="2"/>
      <c r="S234" s="2"/>
    </row>
    <row r="235" spans="1:19" ht="12">
      <c r="A235" s="6"/>
      <c r="B235" s="1"/>
      <c r="C235" s="1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8"/>
      <c r="O235" s="2"/>
      <c r="P235" s="17"/>
      <c r="Q235" s="2"/>
      <c r="R235" s="2"/>
      <c r="S235" s="2"/>
    </row>
    <row r="236" spans="1:19" ht="12">
      <c r="A236" s="6"/>
      <c r="B236" s="1"/>
      <c r="C236" s="1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8"/>
      <c r="O236" s="2"/>
      <c r="P236" s="17"/>
      <c r="Q236" s="2"/>
      <c r="R236" s="17"/>
      <c r="S236" s="2"/>
    </row>
    <row r="237" spans="1:19" ht="12">
      <c r="A237" s="6"/>
      <c r="B237" s="1"/>
      <c r="C237" s="1"/>
      <c r="D237" s="17"/>
      <c r="E237" s="2"/>
      <c r="F237" s="17"/>
      <c r="G237" s="17"/>
      <c r="H237" s="17"/>
      <c r="I237" s="17"/>
      <c r="J237" s="17"/>
      <c r="K237" s="17"/>
      <c r="L237" s="17"/>
      <c r="M237" s="17"/>
      <c r="N237" s="18"/>
      <c r="O237" s="2"/>
      <c r="P237" s="17"/>
      <c r="Q237" s="2"/>
      <c r="R237" s="2"/>
      <c r="S237" s="2"/>
    </row>
    <row r="238" spans="1:19" ht="12">
      <c r="A238" s="1"/>
      <c r="B238" s="1"/>
      <c r="C238" s="1"/>
      <c r="D238" s="2"/>
      <c r="E238" s="3"/>
      <c r="F238" s="2"/>
      <c r="G238" s="2"/>
      <c r="H238" s="2"/>
      <c r="I238" s="2"/>
      <c r="J238" s="2"/>
      <c r="K238" s="2"/>
      <c r="L238" s="2"/>
      <c r="M238" s="2"/>
      <c r="N238" s="16"/>
      <c r="O238" s="2"/>
      <c r="P238" s="2"/>
      <c r="Q238" s="2"/>
      <c r="R238" s="2"/>
      <c r="S238" s="2"/>
    </row>
    <row r="239" spans="1:19" ht="12">
      <c r="A239" s="1"/>
      <c r="B239" s="1"/>
      <c r="C239" s="1"/>
      <c r="D239" s="2"/>
      <c r="E239" s="3"/>
      <c r="F239" s="2"/>
      <c r="G239" s="2"/>
      <c r="H239" s="2"/>
      <c r="I239" s="2"/>
      <c r="J239" s="2"/>
      <c r="K239" s="2"/>
      <c r="L239" s="2"/>
      <c r="M239" s="2"/>
      <c r="N239" s="16"/>
      <c r="O239" s="2"/>
      <c r="P239" s="2"/>
      <c r="Q239" s="2"/>
      <c r="R239" s="2"/>
      <c r="S239" s="2"/>
    </row>
    <row r="240" spans="1:19" ht="12">
      <c r="A240" s="1"/>
      <c r="B240" s="1"/>
      <c r="C240" s="1"/>
      <c r="D240" s="2"/>
      <c r="E240" s="3"/>
      <c r="F240" s="2"/>
      <c r="G240" s="2"/>
      <c r="H240" s="2"/>
      <c r="I240" s="2"/>
      <c r="J240" s="2"/>
      <c r="K240" s="2"/>
      <c r="L240" s="2"/>
      <c r="M240" s="2"/>
      <c r="N240" s="16"/>
      <c r="O240" s="2"/>
      <c r="P240" s="2"/>
      <c r="Q240" s="2"/>
      <c r="R240" s="2"/>
      <c r="S240" s="2"/>
    </row>
    <row r="241" spans="1:19" ht="12">
      <c r="A241" s="1"/>
      <c r="B241" s="1"/>
      <c r="C241" s="1"/>
      <c r="D241" s="2"/>
      <c r="E241" s="3"/>
      <c r="F241" s="2"/>
      <c r="G241" s="2"/>
      <c r="H241" s="2"/>
      <c r="I241" s="2"/>
      <c r="J241" s="2"/>
      <c r="K241" s="2"/>
      <c r="L241" s="2"/>
      <c r="M241" s="2"/>
      <c r="N241" s="16"/>
      <c r="O241" s="2"/>
      <c r="P241" s="2"/>
      <c r="Q241" s="2"/>
      <c r="R241" s="2"/>
      <c r="S241" s="2"/>
    </row>
    <row r="242" spans="1:19" ht="12">
      <c r="A242" s="1"/>
      <c r="B242" s="1"/>
      <c r="C242" s="1"/>
      <c r="D242" s="2"/>
      <c r="E242" s="3"/>
      <c r="F242" s="2"/>
      <c r="G242" s="2"/>
      <c r="H242" s="2"/>
      <c r="I242" s="2"/>
      <c r="J242" s="2"/>
      <c r="K242" s="2"/>
      <c r="L242" s="2"/>
      <c r="M242" s="2"/>
      <c r="N242" s="16"/>
      <c r="O242" s="2"/>
      <c r="P242" s="2"/>
      <c r="Q242" s="2"/>
      <c r="R242" s="2"/>
      <c r="S242" s="2"/>
    </row>
    <row r="243" spans="1:19" ht="12">
      <c r="A243" s="1"/>
      <c r="B243" s="1"/>
      <c r="C243" s="1"/>
      <c r="D243" s="2"/>
      <c r="E243" s="3"/>
      <c r="F243" s="2"/>
      <c r="G243" s="2"/>
      <c r="H243" s="2"/>
      <c r="I243" s="2"/>
      <c r="J243" s="2"/>
      <c r="K243" s="2"/>
      <c r="L243" s="2"/>
      <c r="M243" s="2"/>
      <c r="N243" s="16"/>
      <c r="O243" s="2"/>
      <c r="P243" s="2"/>
      <c r="Q243" s="2"/>
      <c r="R243" s="2"/>
      <c r="S243" s="2"/>
    </row>
    <row r="244" spans="1:19" ht="12">
      <c r="A244" s="1"/>
      <c r="B244" s="1"/>
      <c r="C244" s="1"/>
      <c r="D244" s="2"/>
      <c r="E244" s="3"/>
      <c r="F244" s="2"/>
      <c r="G244" s="2"/>
      <c r="H244" s="2"/>
      <c r="I244" s="2"/>
      <c r="J244" s="2"/>
      <c r="K244" s="2"/>
      <c r="L244" s="2"/>
      <c r="M244" s="2"/>
      <c r="N244" s="16"/>
      <c r="O244" s="2"/>
      <c r="P244" s="2"/>
      <c r="Q244" s="2"/>
      <c r="R244" s="2"/>
      <c r="S244" s="2"/>
    </row>
    <row r="245" spans="1:19" ht="12">
      <c r="A245" s="1"/>
      <c r="B245" s="1"/>
      <c r="C245" s="1"/>
      <c r="D245" s="2"/>
      <c r="E245" s="3"/>
      <c r="F245" s="2"/>
      <c r="G245" s="2"/>
      <c r="H245" s="2"/>
      <c r="I245" s="2"/>
      <c r="J245" s="2"/>
      <c r="K245" s="2"/>
      <c r="L245" s="2"/>
      <c r="M245" s="2"/>
      <c r="N245" s="16"/>
      <c r="O245" s="2"/>
      <c r="P245" s="2"/>
      <c r="Q245" s="2"/>
      <c r="R245" s="2"/>
      <c r="S245" s="2"/>
    </row>
    <row r="246" spans="1:19" ht="12">
      <c r="A246" s="1"/>
      <c r="B246" s="1"/>
      <c r="C246" s="1"/>
      <c r="D246" s="2"/>
      <c r="E246" s="3"/>
      <c r="F246" s="2"/>
      <c r="G246" s="2"/>
      <c r="H246" s="2"/>
      <c r="I246" s="2"/>
      <c r="J246" s="2"/>
      <c r="K246" s="2"/>
      <c r="L246" s="2"/>
      <c r="M246" s="2"/>
      <c r="N246" s="16"/>
      <c r="O246" s="2"/>
      <c r="P246" s="2"/>
      <c r="Q246" s="2"/>
      <c r="R246" s="2"/>
      <c r="S246" s="2"/>
    </row>
    <row r="247" spans="1:19" ht="12">
      <c r="A247" s="1"/>
      <c r="B247" s="1"/>
      <c r="C247" s="1"/>
      <c r="D247" s="2"/>
      <c r="E247" s="3"/>
      <c r="F247" s="2"/>
      <c r="G247" s="2"/>
      <c r="H247" s="2"/>
      <c r="I247" s="2"/>
      <c r="J247" s="2"/>
      <c r="K247" s="2"/>
      <c r="L247" s="2"/>
      <c r="M247" s="2"/>
      <c r="N247" s="16"/>
      <c r="O247" s="2"/>
      <c r="P247" s="2"/>
      <c r="Q247" s="2"/>
      <c r="R247" s="2"/>
      <c r="S247" s="2"/>
    </row>
    <row r="248" spans="1:19" ht="12">
      <c r="A248" s="1"/>
      <c r="B248" s="1"/>
      <c r="C248" s="1"/>
      <c r="D248" s="2"/>
      <c r="E248" s="3"/>
      <c r="F248" s="2"/>
      <c r="G248" s="2"/>
      <c r="H248" s="2"/>
      <c r="I248" s="2"/>
      <c r="J248" s="2"/>
      <c r="K248" s="2"/>
      <c r="L248" s="2"/>
      <c r="M248" s="2"/>
      <c r="N248" s="16"/>
      <c r="O248" s="2"/>
      <c r="P248" s="2"/>
      <c r="Q248" s="2"/>
      <c r="R248" s="2"/>
      <c r="S248" s="2"/>
    </row>
    <row r="249" spans="1:19" ht="12">
      <c r="A249" s="1"/>
      <c r="B249" s="1"/>
      <c r="C249" s="1"/>
      <c r="D249" s="2"/>
      <c r="E249" s="3"/>
      <c r="F249" s="2"/>
      <c r="G249" s="2"/>
      <c r="H249" s="2"/>
      <c r="I249" s="2"/>
      <c r="J249" s="2"/>
      <c r="K249" s="2"/>
      <c r="L249" s="2"/>
      <c r="M249" s="2"/>
      <c r="N249" s="16"/>
      <c r="O249" s="2"/>
      <c r="P249" s="2"/>
      <c r="Q249" s="2"/>
      <c r="R249" s="2"/>
      <c r="S249" s="2"/>
    </row>
    <row r="250" spans="1:19" ht="12">
      <c r="A250" s="1"/>
      <c r="B250" s="1"/>
      <c r="C250" s="1"/>
      <c r="D250" s="2"/>
      <c r="E250" s="3"/>
      <c r="F250" s="2"/>
      <c r="G250" s="2"/>
      <c r="H250" s="2"/>
      <c r="I250" s="2"/>
      <c r="J250" s="2"/>
      <c r="K250" s="2"/>
      <c r="L250" s="2"/>
      <c r="M250" s="2"/>
      <c r="N250" s="16"/>
      <c r="O250" s="2"/>
      <c r="P250" s="2"/>
      <c r="Q250" s="2"/>
      <c r="R250" s="2"/>
      <c r="S250" s="2"/>
    </row>
    <row r="251" spans="1:19" ht="12">
      <c r="A251" s="1"/>
      <c r="B251" s="1"/>
      <c r="C251" s="1"/>
      <c r="D251" s="2"/>
      <c r="E251" s="3"/>
      <c r="F251" s="2"/>
      <c r="G251" s="2"/>
      <c r="H251" s="2"/>
      <c r="I251" s="2"/>
      <c r="J251" s="2"/>
      <c r="K251" s="2"/>
      <c r="L251" s="2"/>
      <c r="M251" s="2"/>
      <c r="N251" s="16"/>
      <c r="O251" s="2"/>
      <c r="P251" s="2"/>
      <c r="Q251" s="2"/>
      <c r="R251" s="2"/>
      <c r="S251" s="2"/>
    </row>
    <row r="252" spans="1:19" ht="12">
      <c r="A252" s="1"/>
      <c r="B252" s="1"/>
      <c r="C252" s="1"/>
      <c r="D252" s="2"/>
      <c r="E252" s="3"/>
      <c r="F252" s="2"/>
      <c r="G252" s="2"/>
      <c r="H252" s="2"/>
      <c r="I252" s="2"/>
      <c r="J252" s="2"/>
      <c r="K252" s="2"/>
      <c r="L252" s="2"/>
      <c r="M252" s="2"/>
      <c r="N252" s="16"/>
      <c r="O252" s="2"/>
      <c r="P252" s="2"/>
      <c r="Q252" s="2"/>
      <c r="R252" s="2"/>
      <c r="S252" s="2"/>
    </row>
    <row r="253" spans="1:19" ht="12">
      <c r="A253" s="1"/>
      <c r="B253" s="1"/>
      <c r="C253" s="1"/>
      <c r="D253" s="2"/>
      <c r="E253" s="3"/>
      <c r="F253" s="2"/>
      <c r="G253" s="2"/>
      <c r="H253" s="2"/>
      <c r="I253" s="2"/>
      <c r="J253" s="2"/>
      <c r="K253" s="2"/>
      <c r="L253" s="2"/>
      <c r="M253" s="2"/>
      <c r="N253" s="16"/>
      <c r="O253" s="2"/>
      <c r="P253" s="2"/>
      <c r="Q253" s="2"/>
      <c r="R253" s="2"/>
      <c r="S253" s="2"/>
    </row>
    <row r="254" spans="1:19" ht="12">
      <c r="A254" s="1"/>
      <c r="B254" s="1"/>
      <c r="C254" s="1"/>
      <c r="D254" s="2"/>
      <c r="E254" s="3"/>
      <c r="F254" s="2"/>
      <c r="G254" s="2"/>
      <c r="H254" s="2"/>
      <c r="I254" s="2"/>
      <c r="J254" s="2"/>
      <c r="K254" s="2"/>
      <c r="L254" s="2"/>
      <c r="M254" s="2"/>
      <c r="N254" s="16"/>
      <c r="O254" s="2"/>
      <c r="P254" s="2"/>
      <c r="Q254" s="2"/>
      <c r="R254" s="2"/>
      <c r="S254" s="2"/>
    </row>
    <row r="255" spans="1:19" ht="12">
      <c r="A255" s="1"/>
      <c r="B255" s="1"/>
      <c r="C255" s="1"/>
      <c r="D255" s="2"/>
      <c r="E255" s="3"/>
      <c r="F255" s="2"/>
      <c r="G255" s="2"/>
      <c r="H255" s="2"/>
      <c r="I255" s="2"/>
      <c r="J255" s="2"/>
      <c r="K255" s="2"/>
      <c r="L255" s="2"/>
      <c r="M255" s="2"/>
      <c r="N255" s="16"/>
      <c r="O255" s="2"/>
      <c r="P255" s="2"/>
      <c r="Q255" s="2"/>
      <c r="R255" s="2"/>
      <c r="S255" s="2"/>
    </row>
    <row r="256" spans="1:19" ht="12">
      <c r="A256" s="1"/>
      <c r="B256" s="1"/>
      <c r="C256" s="1"/>
      <c r="D256" s="2"/>
      <c r="E256" s="3"/>
      <c r="F256" s="2"/>
      <c r="G256" s="2"/>
      <c r="H256" s="2"/>
      <c r="I256" s="2"/>
      <c r="J256" s="2"/>
      <c r="K256" s="2"/>
      <c r="L256" s="2"/>
      <c r="M256" s="2"/>
      <c r="N256" s="16"/>
      <c r="O256" s="2"/>
      <c r="P256" s="2"/>
      <c r="Q256" s="2"/>
      <c r="R256" s="2"/>
      <c r="S256" s="2"/>
    </row>
    <row r="257" spans="1:19" ht="12">
      <c r="A257" s="1"/>
      <c r="B257" s="1"/>
      <c r="C257" s="1"/>
      <c r="D257" s="2"/>
      <c r="E257" s="3"/>
      <c r="F257" s="2"/>
      <c r="G257" s="2"/>
      <c r="H257" s="2"/>
      <c r="I257" s="2"/>
      <c r="J257" s="2"/>
      <c r="K257" s="2"/>
      <c r="L257" s="2"/>
      <c r="M257" s="2"/>
      <c r="N257" s="16"/>
      <c r="O257" s="2"/>
      <c r="P257" s="2"/>
      <c r="Q257" s="2"/>
      <c r="R257" s="2"/>
      <c r="S257" s="2"/>
    </row>
    <row r="258" spans="1:19" ht="12">
      <c r="A258" s="1"/>
      <c r="B258" s="1"/>
      <c r="C258" s="1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</row>
    <row r="259" spans="1:19" ht="12">
      <c r="A259" s="1"/>
      <c r="B259" s="1"/>
      <c r="C259" s="1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16"/>
      <c r="O259" s="2"/>
      <c r="P259" s="2"/>
      <c r="Q259" s="2"/>
      <c r="R259" s="2"/>
      <c r="S259" s="2"/>
    </row>
    <row r="260" spans="1:19" ht="12">
      <c r="A260" s="1"/>
      <c r="B260" s="1"/>
      <c r="C260" s="1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16"/>
      <c r="O260" s="2"/>
      <c r="P260" s="2"/>
      <c r="Q260" s="2"/>
      <c r="R260" s="2"/>
      <c r="S260" s="2"/>
    </row>
    <row r="261" spans="1:19" ht="12">
      <c r="A261" s="1"/>
      <c r="B261" s="1"/>
      <c r="C261" s="1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16"/>
      <c r="O261" s="2"/>
      <c r="P261" s="2"/>
      <c r="Q261" s="2"/>
      <c r="R261" s="2"/>
      <c r="S261" s="2"/>
    </row>
    <row r="262" spans="1:19" ht="12">
      <c r="A262" s="1"/>
      <c r="B262" s="1"/>
      <c r="C262" s="1"/>
      <c r="D262" s="2"/>
      <c r="E262" s="3"/>
      <c r="F262" s="2"/>
      <c r="G262" s="2"/>
      <c r="H262" s="2"/>
      <c r="I262" s="2"/>
      <c r="J262" s="2"/>
      <c r="K262" s="2"/>
      <c r="L262" s="2"/>
      <c r="M262" s="2"/>
      <c r="N262" s="16"/>
      <c r="O262" s="2"/>
      <c r="P262" s="2"/>
      <c r="Q262" s="2"/>
      <c r="R262" s="2"/>
      <c r="S262" s="2"/>
    </row>
    <row r="263" spans="1:19" ht="12">
      <c r="A263" s="4"/>
      <c r="B263" s="1"/>
      <c r="C263" s="1"/>
      <c r="D263" s="1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</row>
    <row r="264" spans="1:19" ht="12">
      <c r="A264" s="6"/>
      <c r="B264" s="1"/>
      <c r="C264" s="1"/>
      <c r="D264" s="1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</row>
    <row r="265" spans="1:19" ht="12">
      <c r="A265" s="1"/>
      <c r="B265" s="1"/>
      <c r="C265" s="1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</row>
    <row r="266" spans="1:19" ht="12">
      <c r="A266" s="6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</row>
    <row r="267" spans="1:19" ht="12">
      <c r="A267" s="6"/>
      <c r="B267" s="1"/>
      <c r="C267" s="1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1"/>
      <c r="P267" s="4"/>
      <c r="Q267" s="1"/>
      <c r="R267" s="1"/>
      <c r="S267" s="1"/>
    </row>
    <row r="268" spans="1:20" ht="12">
      <c r="A268" s="6"/>
      <c r="B268" s="1"/>
      <c r="C268" s="1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1"/>
      <c r="P268" s="4"/>
      <c r="Q268" s="1"/>
      <c r="R268" s="4"/>
      <c r="S268" s="1"/>
      <c r="T268" s="11"/>
    </row>
    <row r="269" spans="1:20" ht="12">
      <c r="A269" s="6"/>
      <c r="B269" s="1"/>
      <c r="C269" s="1"/>
      <c r="D269" s="4"/>
      <c r="F269" s="4"/>
      <c r="G269" s="4"/>
      <c r="H269" s="4"/>
      <c r="I269" s="4"/>
      <c r="J269" s="4"/>
      <c r="K269" s="4"/>
      <c r="L269" s="4"/>
      <c r="M269" s="4"/>
      <c r="N269" s="4"/>
      <c r="O269" s="1"/>
      <c r="P269" s="4"/>
      <c r="Q269" s="1"/>
      <c r="R269" s="1"/>
      <c r="S269" s="1"/>
      <c r="T269" s="11"/>
    </row>
    <row r="270" spans="1:20" ht="12">
      <c r="A270" s="1"/>
      <c r="B270" s="1"/>
      <c r="C270" s="1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16"/>
      <c r="O270" s="2"/>
      <c r="P270" s="2"/>
      <c r="Q270" s="2"/>
      <c r="R270" s="2"/>
      <c r="S270" s="2"/>
      <c r="T270" s="11"/>
    </row>
    <row r="271" spans="1:20" ht="12">
      <c r="A271" s="1"/>
      <c r="B271" s="1"/>
      <c r="C271" s="1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16"/>
      <c r="O271" s="2"/>
      <c r="P271" s="2"/>
      <c r="Q271" s="2"/>
      <c r="R271" s="2"/>
      <c r="S271" s="2"/>
      <c r="T271" s="11"/>
    </row>
    <row r="272" spans="1:19" ht="12">
      <c r="A272" s="4"/>
      <c r="B272" s="1"/>
      <c r="C272" s="1"/>
      <c r="D272" s="2"/>
      <c r="E272" s="1"/>
      <c r="F272" s="1"/>
      <c r="G272" s="1"/>
      <c r="H272" s="9"/>
      <c r="I272" s="9"/>
      <c r="J272" s="9"/>
      <c r="K272" s="9"/>
      <c r="L272" s="9"/>
      <c r="M272" s="9"/>
      <c r="N272" s="23"/>
      <c r="O272" s="9"/>
      <c r="P272" s="9"/>
      <c r="Q272" s="9"/>
      <c r="R272" s="9"/>
      <c r="S272" s="2"/>
    </row>
    <row r="273" spans="1:19" ht="12">
      <c r="A273" s="6"/>
      <c r="B273" s="1"/>
      <c r="C273" s="1"/>
      <c r="D273" s="2"/>
      <c r="E273" s="1"/>
      <c r="F273" s="1"/>
      <c r="G273" s="1"/>
      <c r="H273" s="9"/>
      <c r="I273" s="9"/>
      <c r="J273" s="9"/>
      <c r="K273" s="9"/>
      <c r="L273" s="9"/>
      <c r="M273" s="9"/>
      <c r="N273" s="23"/>
      <c r="O273" s="9"/>
      <c r="P273" s="9"/>
      <c r="Q273" s="9"/>
      <c r="R273" s="9"/>
      <c r="S273" s="2"/>
    </row>
    <row r="274" spans="1:19" ht="12">
      <c r="A274" s="7"/>
      <c r="B274" s="1"/>
      <c r="C274" s="1"/>
      <c r="D274" s="8"/>
      <c r="E274" s="9"/>
      <c r="F274" s="9"/>
      <c r="G274" s="9"/>
      <c r="H274" s="9"/>
      <c r="I274" s="9"/>
      <c r="J274" s="9"/>
      <c r="K274" s="9"/>
      <c r="L274" s="9"/>
      <c r="M274" s="9"/>
      <c r="N274" s="23"/>
      <c r="O274" s="9"/>
      <c r="P274" s="9"/>
      <c r="Q274" s="9"/>
      <c r="R274" s="9"/>
      <c r="S274" s="2"/>
    </row>
    <row r="275" spans="1:19" ht="12">
      <c r="A275" s="6"/>
      <c r="B275" s="1"/>
      <c r="C275" s="1"/>
      <c r="D275" s="2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2"/>
      <c r="P275" s="2"/>
      <c r="Q275" s="1"/>
      <c r="R275" s="1"/>
      <c r="S275" s="2"/>
    </row>
    <row r="276" spans="1:19" ht="12">
      <c r="A276" s="6"/>
      <c r="B276" s="1"/>
      <c r="C276" s="1"/>
      <c r="D276" s="17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2"/>
      <c r="P276" s="17"/>
      <c r="Q276" s="1"/>
      <c r="R276" s="1"/>
      <c r="S276" s="2"/>
    </row>
    <row r="277" spans="1:19" ht="12">
      <c r="A277" s="16"/>
      <c r="B277" s="1"/>
      <c r="C277" s="1"/>
      <c r="D277" s="17"/>
      <c r="E277" s="4"/>
      <c r="F277" s="17"/>
      <c r="G277" s="4"/>
      <c r="H277" s="4"/>
      <c r="I277" s="4"/>
      <c r="J277" s="4"/>
      <c r="K277" s="4"/>
      <c r="L277" s="4"/>
      <c r="M277" s="4"/>
      <c r="N277" s="4"/>
      <c r="O277" s="2"/>
      <c r="P277" s="17"/>
      <c r="Q277" s="1"/>
      <c r="R277" s="17"/>
      <c r="S277" s="2"/>
    </row>
    <row r="278" spans="1:19" ht="12">
      <c r="A278" s="6"/>
      <c r="B278" s="1"/>
      <c r="C278" s="1"/>
      <c r="D278" s="17"/>
      <c r="E278" s="1"/>
      <c r="F278" s="4"/>
      <c r="G278" s="4"/>
      <c r="H278" s="4"/>
      <c r="I278" s="4"/>
      <c r="J278" s="4"/>
      <c r="K278" s="4"/>
      <c r="L278" s="4"/>
      <c r="M278" s="4"/>
      <c r="N278" s="4"/>
      <c r="O278" s="2"/>
      <c r="P278" s="4"/>
      <c r="Q278" s="1"/>
      <c r="R278" s="1"/>
      <c r="S278" s="2"/>
    </row>
    <row r="279" spans="1:19" ht="12">
      <c r="A279" s="10"/>
      <c r="B279" s="10"/>
      <c r="C279" s="10"/>
      <c r="D279" s="3"/>
      <c r="E279" s="3"/>
      <c r="F279" s="10"/>
      <c r="G279" s="3"/>
      <c r="H279" s="3"/>
      <c r="I279" s="3"/>
      <c r="J279" s="3"/>
      <c r="K279" s="3"/>
      <c r="L279" s="3"/>
      <c r="M279" s="10"/>
      <c r="N279" s="10"/>
      <c r="O279" s="3"/>
      <c r="P279" s="3"/>
      <c r="Q279" s="10"/>
      <c r="R279" s="3"/>
      <c r="S279" s="2"/>
    </row>
    <row r="280" spans="1:19" ht="12">
      <c r="A280" s="10"/>
      <c r="B280" s="10"/>
      <c r="C280" s="10"/>
      <c r="D280" s="3"/>
      <c r="E280" s="3"/>
      <c r="F280" s="10"/>
      <c r="G280" s="3"/>
      <c r="H280" s="3"/>
      <c r="I280" s="3"/>
      <c r="J280" s="3"/>
      <c r="K280" s="3"/>
      <c r="L280" s="3"/>
      <c r="M280" s="3"/>
      <c r="N280" s="10"/>
      <c r="O280" s="3"/>
      <c r="P280" s="3"/>
      <c r="Q280" s="10"/>
      <c r="R280" s="10"/>
      <c r="S280" s="2"/>
    </row>
    <row r="281" spans="1:19" ht="12">
      <c r="A281" s="10"/>
      <c r="B281" s="10"/>
      <c r="C281" s="10"/>
      <c r="D281" s="3"/>
      <c r="E281" s="3"/>
      <c r="F281" s="10"/>
      <c r="G281" s="3"/>
      <c r="H281" s="3"/>
      <c r="I281" s="3"/>
      <c r="J281" s="3"/>
      <c r="K281" s="3"/>
      <c r="L281" s="3"/>
      <c r="M281" s="3"/>
      <c r="N281" s="10"/>
      <c r="O281" s="3"/>
      <c r="P281" s="3"/>
      <c r="Q281" s="10"/>
      <c r="R281" s="10"/>
      <c r="S281" s="2"/>
    </row>
    <row r="282" spans="1:19" ht="12">
      <c r="A282" s="10"/>
      <c r="B282" s="10"/>
      <c r="C282" s="10"/>
      <c r="D282" s="3"/>
      <c r="E282" s="3"/>
      <c r="F282" s="10"/>
      <c r="G282" s="3"/>
      <c r="H282" s="3"/>
      <c r="I282" s="3"/>
      <c r="J282" s="3"/>
      <c r="K282" s="3"/>
      <c r="L282" s="3"/>
      <c r="M282" s="3"/>
      <c r="N282" s="10"/>
      <c r="O282" s="3"/>
      <c r="P282" s="3"/>
      <c r="Q282" s="3"/>
      <c r="R282" s="10"/>
      <c r="S282" s="2"/>
    </row>
    <row r="283" spans="1:26" ht="12">
      <c r="A283" s="10"/>
      <c r="B283" s="10"/>
      <c r="C283" s="10"/>
      <c r="D283" s="3"/>
      <c r="E283" s="3"/>
      <c r="F283" s="10"/>
      <c r="G283" s="3"/>
      <c r="H283" s="3"/>
      <c r="I283" s="3"/>
      <c r="J283" s="3"/>
      <c r="K283" s="3"/>
      <c r="L283" s="3"/>
      <c r="M283" s="3"/>
      <c r="N283" s="10"/>
      <c r="O283" s="3"/>
      <c r="P283" s="3"/>
      <c r="Q283" s="10"/>
      <c r="R283" s="10"/>
      <c r="S283" s="2"/>
      <c r="T283" s="12"/>
      <c r="U283" s="2"/>
      <c r="V283" s="2"/>
      <c r="W283" s="13"/>
      <c r="X283" s="13"/>
      <c r="Y283" s="13"/>
      <c r="Z283" s="13"/>
    </row>
    <row r="284" spans="1:26" ht="12">
      <c r="A284" s="10"/>
      <c r="B284" s="10"/>
      <c r="C284" s="10"/>
      <c r="D284" s="3"/>
      <c r="E284" s="3"/>
      <c r="F284" s="10"/>
      <c r="G284" s="3"/>
      <c r="H284" s="3"/>
      <c r="I284" s="3"/>
      <c r="J284" s="3"/>
      <c r="K284" s="3"/>
      <c r="L284" s="3"/>
      <c r="M284" s="10"/>
      <c r="N284" s="10"/>
      <c r="O284" s="3"/>
      <c r="P284" s="3"/>
      <c r="Q284" s="10"/>
      <c r="R284" s="10"/>
      <c r="S284" s="2"/>
      <c r="T284" s="12"/>
      <c r="U284" s="12"/>
      <c r="V284" s="12"/>
      <c r="W284" s="13"/>
      <c r="X284" s="13"/>
      <c r="Y284" s="13"/>
      <c r="Z284" s="13"/>
    </row>
    <row r="285" spans="1:26" ht="12">
      <c r="A285" s="10"/>
      <c r="B285" s="10"/>
      <c r="C285" s="10"/>
      <c r="D285" s="3"/>
      <c r="E285" s="3"/>
      <c r="F285" s="10"/>
      <c r="G285" s="3"/>
      <c r="H285" s="3"/>
      <c r="I285" s="3"/>
      <c r="J285" s="3"/>
      <c r="K285" s="3"/>
      <c r="L285" s="3"/>
      <c r="M285" s="10"/>
      <c r="N285" s="10"/>
      <c r="O285" s="3"/>
      <c r="P285" s="3"/>
      <c r="Q285" s="10"/>
      <c r="R285" s="3"/>
      <c r="S285" s="2"/>
      <c r="T285" s="12"/>
      <c r="U285" s="13"/>
      <c r="V285" s="13"/>
      <c r="W285" s="13"/>
      <c r="X285" s="13"/>
      <c r="Y285" s="13"/>
      <c r="Z285" s="13"/>
    </row>
    <row r="286" spans="1:26" ht="12">
      <c r="A286" s="10"/>
      <c r="B286" s="10"/>
      <c r="C286" s="10"/>
      <c r="D286" s="3"/>
      <c r="E286" s="3"/>
      <c r="F286" s="10"/>
      <c r="G286" s="3"/>
      <c r="H286" s="3"/>
      <c r="I286" s="3"/>
      <c r="J286" s="3"/>
      <c r="K286" s="3"/>
      <c r="L286" s="3"/>
      <c r="M286" s="10"/>
      <c r="N286" s="10"/>
      <c r="O286" s="3"/>
      <c r="P286" s="3"/>
      <c r="Q286" s="10"/>
      <c r="R286" s="10"/>
      <c r="S286" s="2"/>
      <c r="T286" s="12"/>
      <c r="U286" s="13"/>
      <c r="V286" s="13"/>
      <c r="W286" s="13"/>
      <c r="X286" s="13"/>
      <c r="Y286" s="13"/>
      <c r="Z286" s="13"/>
    </row>
    <row r="287" spans="1:26" ht="12">
      <c r="A287" s="10"/>
      <c r="B287" s="10"/>
      <c r="C287" s="10"/>
      <c r="D287" s="3"/>
      <c r="E287" s="3"/>
      <c r="F287" s="10"/>
      <c r="G287" s="3"/>
      <c r="H287" s="3"/>
      <c r="I287" s="3"/>
      <c r="J287" s="3"/>
      <c r="K287" s="3"/>
      <c r="L287" s="3"/>
      <c r="M287" s="10"/>
      <c r="N287" s="10"/>
      <c r="O287" s="3"/>
      <c r="P287" s="3"/>
      <c r="Q287" s="10"/>
      <c r="R287" s="10"/>
      <c r="S287" s="2"/>
      <c r="T287" s="12"/>
      <c r="U287" s="13"/>
      <c r="V287" s="13"/>
      <c r="W287" s="13"/>
      <c r="X287" s="13"/>
      <c r="Y287" s="13"/>
      <c r="Z287" s="13"/>
    </row>
    <row r="288" spans="1:26" ht="12">
      <c r="A288" s="10"/>
      <c r="B288" s="10"/>
      <c r="C288" s="10"/>
      <c r="D288" s="3"/>
      <c r="E288" s="3"/>
      <c r="F288" s="10"/>
      <c r="G288" s="3"/>
      <c r="H288" s="3"/>
      <c r="I288" s="3"/>
      <c r="J288" s="3"/>
      <c r="K288" s="3"/>
      <c r="L288" s="3"/>
      <c r="M288" s="10"/>
      <c r="N288" s="10"/>
      <c r="O288" s="3"/>
      <c r="P288" s="3"/>
      <c r="Q288" s="10"/>
      <c r="R288" s="10"/>
      <c r="S288" s="2"/>
      <c r="T288" s="12"/>
      <c r="U288" s="13"/>
      <c r="V288" s="13"/>
      <c r="W288" s="13"/>
      <c r="X288" s="13"/>
      <c r="Y288" s="13"/>
      <c r="Z288" s="13"/>
    </row>
    <row r="289" spans="1:26" ht="12">
      <c r="A289" s="10"/>
      <c r="B289" s="10"/>
      <c r="C289" s="10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15"/>
      <c r="O289" s="3"/>
      <c r="P289" s="3"/>
      <c r="Q289" s="3"/>
      <c r="R289" s="3"/>
      <c r="S289" s="2"/>
      <c r="T289" s="12"/>
      <c r="U289" s="13"/>
      <c r="V289" s="13"/>
      <c r="W289" s="13"/>
      <c r="X289" s="13"/>
      <c r="Y289" s="13"/>
      <c r="Z289" s="13"/>
    </row>
    <row r="290" spans="1:26" ht="12">
      <c r="A290" s="10"/>
      <c r="B290" s="10"/>
      <c r="C290" s="10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15"/>
      <c r="O290" s="3"/>
      <c r="P290" s="3"/>
      <c r="Q290" s="3"/>
      <c r="R290" s="3"/>
      <c r="S290" s="2"/>
      <c r="T290" s="12"/>
      <c r="U290" s="13"/>
      <c r="V290" s="13"/>
      <c r="W290" s="13"/>
      <c r="X290" s="13"/>
      <c r="Y290" s="13"/>
      <c r="Z290" s="13"/>
    </row>
    <row r="291" spans="1:26" ht="12">
      <c r="A291" s="10"/>
      <c r="B291" s="10"/>
      <c r="C291" s="10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15"/>
      <c r="O291" s="3"/>
      <c r="P291" s="3"/>
      <c r="Q291" s="3"/>
      <c r="R291" s="3"/>
      <c r="S291" s="2"/>
      <c r="T291" s="12"/>
      <c r="U291" s="13"/>
      <c r="V291" s="13"/>
      <c r="W291" s="13"/>
      <c r="X291" s="13"/>
      <c r="Y291" s="13"/>
      <c r="Z291" s="13"/>
    </row>
    <row r="292" spans="1:26" ht="12">
      <c r="A292" s="10"/>
      <c r="B292" s="10"/>
      <c r="C292" s="10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15"/>
      <c r="O292" s="3"/>
      <c r="P292" s="3"/>
      <c r="Q292" s="3"/>
      <c r="R292" s="3"/>
      <c r="S292" s="2"/>
      <c r="T292" s="12"/>
      <c r="U292" s="13"/>
      <c r="V292" s="13"/>
      <c r="W292" s="13"/>
      <c r="X292" s="13"/>
      <c r="Y292" s="13"/>
      <c r="Z292" s="13"/>
    </row>
    <row r="293" spans="1:26" ht="12">
      <c r="A293" s="10"/>
      <c r="B293" s="10"/>
      <c r="C293" s="10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15"/>
      <c r="O293" s="3"/>
      <c r="P293" s="3"/>
      <c r="Q293" s="3"/>
      <c r="R293" s="3"/>
      <c r="S293" s="2"/>
      <c r="T293" s="12"/>
      <c r="U293" s="13"/>
      <c r="V293" s="13"/>
      <c r="W293" s="13"/>
      <c r="X293" s="13"/>
      <c r="Y293" s="13"/>
      <c r="Z293" s="13"/>
    </row>
    <row r="294" spans="1:26" ht="12">
      <c r="A294" s="10"/>
      <c r="B294" s="10"/>
      <c r="C294" s="10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15"/>
      <c r="O294" s="3"/>
      <c r="P294" s="3"/>
      <c r="Q294" s="3"/>
      <c r="R294" s="3"/>
      <c r="S294" s="2"/>
      <c r="T294" s="12"/>
      <c r="U294" s="13"/>
      <c r="V294" s="13"/>
      <c r="W294" s="13"/>
      <c r="X294" s="13"/>
      <c r="Y294" s="13"/>
      <c r="Z294" s="13"/>
    </row>
    <row r="295" spans="1:26" ht="12">
      <c r="A295" s="10"/>
      <c r="B295" s="10"/>
      <c r="C295" s="10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15"/>
      <c r="O295" s="3"/>
      <c r="P295" s="3"/>
      <c r="Q295" s="3"/>
      <c r="R295" s="3"/>
      <c r="S295" s="2"/>
      <c r="T295" s="12"/>
      <c r="U295" s="13"/>
      <c r="V295" s="13"/>
      <c r="W295" s="13"/>
      <c r="X295" s="13"/>
      <c r="Y295" s="13"/>
      <c r="Z295" s="13"/>
    </row>
    <row r="296" spans="1:26" ht="12">
      <c r="A296" s="10"/>
      <c r="B296" s="10"/>
      <c r="C296" s="10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15"/>
      <c r="O296" s="3"/>
      <c r="P296" s="3"/>
      <c r="Q296" s="3"/>
      <c r="R296" s="3"/>
      <c r="S296" s="2"/>
      <c r="T296" s="12"/>
      <c r="U296" s="13"/>
      <c r="V296" s="13"/>
      <c r="W296" s="13"/>
      <c r="X296" s="13"/>
      <c r="Y296" s="13"/>
      <c r="Z296" s="13"/>
    </row>
    <row r="297" spans="1:26" ht="12">
      <c r="A297" s="10"/>
      <c r="B297" s="10"/>
      <c r="C297" s="10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15"/>
      <c r="O297" s="3"/>
      <c r="P297" s="3"/>
      <c r="Q297" s="3"/>
      <c r="R297" s="3"/>
      <c r="S297" s="2"/>
      <c r="T297" s="12"/>
      <c r="U297" s="13"/>
      <c r="V297" s="13"/>
      <c r="W297" s="13"/>
      <c r="X297" s="13"/>
      <c r="Y297" s="13"/>
      <c r="Z297" s="13"/>
    </row>
    <row r="298" spans="1:26" ht="12">
      <c r="A298" s="10"/>
      <c r="B298" s="10"/>
      <c r="C298" s="10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15"/>
      <c r="O298" s="3"/>
      <c r="P298" s="3"/>
      <c r="Q298" s="3"/>
      <c r="R298" s="3"/>
      <c r="S298" s="2"/>
      <c r="T298" s="12"/>
      <c r="U298" s="13"/>
      <c r="V298" s="13"/>
      <c r="W298" s="13"/>
      <c r="X298" s="13"/>
      <c r="Y298" s="13"/>
      <c r="Z298" s="13"/>
    </row>
    <row r="299" spans="1:26" ht="12">
      <c r="A299" s="10"/>
      <c r="B299" s="10"/>
      <c r="C299" s="10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15"/>
      <c r="O299" s="3"/>
      <c r="P299" s="3"/>
      <c r="Q299" s="3"/>
      <c r="R299" s="3"/>
      <c r="S299" s="2"/>
      <c r="T299" s="12"/>
      <c r="U299" s="13"/>
      <c r="V299" s="13"/>
      <c r="W299" s="13"/>
      <c r="X299" s="13"/>
      <c r="Y299" s="13"/>
      <c r="Z299" s="13"/>
    </row>
    <row r="300" spans="1:26" ht="12">
      <c r="A300" s="10"/>
      <c r="B300" s="10"/>
      <c r="C300" s="10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15"/>
      <c r="O300" s="3"/>
      <c r="P300" s="3"/>
      <c r="Q300" s="3"/>
      <c r="R300" s="3"/>
      <c r="S300" s="2"/>
      <c r="T300" s="12"/>
      <c r="U300" s="13"/>
      <c r="V300" s="13"/>
      <c r="W300" s="13"/>
      <c r="X300" s="13"/>
      <c r="Y300" s="13"/>
      <c r="Z300" s="13"/>
    </row>
    <row r="301" spans="1:26" ht="12">
      <c r="A301" s="10"/>
      <c r="B301" s="10"/>
      <c r="C301" s="10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15"/>
      <c r="O301" s="3"/>
      <c r="P301" s="3"/>
      <c r="Q301" s="3"/>
      <c r="R301" s="3"/>
      <c r="S301" s="2"/>
      <c r="T301" s="12"/>
      <c r="U301" s="13"/>
      <c r="V301" s="13"/>
      <c r="W301" s="13"/>
      <c r="X301" s="13"/>
      <c r="Y301" s="13"/>
      <c r="Z301" s="13"/>
    </row>
    <row r="302" spans="1:26" ht="12">
      <c r="A302" s="1"/>
      <c r="B302" s="1"/>
      <c r="C302" s="1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12"/>
      <c r="U302" s="13"/>
      <c r="V302" s="13"/>
      <c r="W302" s="13"/>
      <c r="X302" s="13"/>
      <c r="Y302" s="13"/>
      <c r="Z302" s="13"/>
    </row>
    <row r="303" spans="1:26" ht="12">
      <c r="A303" s="1"/>
      <c r="B303" s="1"/>
      <c r="C303" s="1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16"/>
      <c r="O303" s="2"/>
      <c r="P303" s="2"/>
      <c r="Q303" s="2"/>
      <c r="R303" s="2"/>
      <c r="S303" s="2"/>
      <c r="T303" s="12"/>
      <c r="U303" s="13"/>
      <c r="V303" s="13"/>
      <c r="W303" s="13"/>
      <c r="X303" s="13"/>
      <c r="Y303" s="13"/>
      <c r="Z303" s="13"/>
    </row>
    <row r="304" spans="1:26" ht="12">
      <c r="A304" s="1"/>
      <c r="B304" s="1"/>
      <c r="C304" s="1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16"/>
      <c r="O304" s="2"/>
      <c r="P304" s="2"/>
      <c r="Q304" s="2"/>
      <c r="R304" s="2"/>
      <c r="S304" s="2"/>
      <c r="T304" s="12"/>
      <c r="U304" s="13"/>
      <c r="V304" s="13"/>
      <c r="W304" s="13"/>
      <c r="X304" s="13"/>
      <c r="Y304" s="13"/>
      <c r="Z304" s="13"/>
    </row>
    <row r="305" spans="1:26" ht="12">
      <c r="A305" s="1"/>
      <c r="B305" s="1"/>
      <c r="C305" s="1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16"/>
      <c r="O305" s="2"/>
      <c r="P305" s="2"/>
      <c r="Q305" s="2"/>
      <c r="R305" s="2"/>
      <c r="S305" s="2"/>
      <c r="T305" s="12"/>
      <c r="U305" s="13"/>
      <c r="V305" s="13"/>
      <c r="W305" s="13"/>
      <c r="X305" s="13"/>
      <c r="Y305" s="13"/>
      <c r="Z305" s="13"/>
    </row>
    <row r="306" spans="1:26" ht="12">
      <c r="A306" s="10"/>
      <c r="B306" s="10"/>
      <c r="C306" s="10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15"/>
      <c r="O306" s="3"/>
      <c r="P306" s="3"/>
      <c r="Q306" s="3"/>
      <c r="R306" s="3"/>
      <c r="S306" s="2"/>
      <c r="T306" s="12"/>
      <c r="U306" s="13"/>
      <c r="V306" s="13"/>
      <c r="W306" s="13"/>
      <c r="X306" s="13"/>
      <c r="Y306" s="13"/>
      <c r="Z306" s="13"/>
    </row>
    <row r="307" spans="1:26" ht="12">
      <c r="A307" s="4"/>
      <c r="B307" s="1"/>
      <c r="C307" s="1"/>
      <c r="D307" s="1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12"/>
      <c r="U307" s="13"/>
      <c r="V307" s="13"/>
      <c r="W307" s="13"/>
      <c r="X307" s="13"/>
      <c r="Y307" s="13"/>
      <c r="Z307" s="13"/>
    </row>
    <row r="308" spans="1:26" ht="12">
      <c r="A308" s="6"/>
      <c r="B308" s="1"/>
      <c r="C308" s="1"/>
      <c r="D308" s="1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12"/>
      <c r="U308" s="13"/>
      <c r="V308" s="13"/>
      <c r="W308" s="13"/>
      <c r="X308" s="13"/>
      <c r="Y308" s="13"/>
      <c r="Z308" s="13"/>
    </row>
    <row r="309" spans="1:26" ht="12">
      <c r="A309" s="1"/>
      <c r="B309" s="1"/>
      <c r="C309" s="1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12"/>
      <c r="U309" s="13"/>
      <c r="V309" s="13"/>
      <c r="W309" s="13"/>
      <c r="X309" s="13"/>
      <c r="Y309" s="13"/>
      <c r="Z309" s="13"/>
    </row>
    <row r="310" spans="1:26" ht="12">
      <c r="A310" s="6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2"/>
      <c r="U310" s="13"/>
      <c r="V310" s="13"/>
      <c r="W310" s="13"/>
      <c r="X310" s="13"/>
      <c r="Y310" s="13"/>
      <c r="Z310" s="13"/>
    </row>
    <row r="311" spans="1:26" ht="12">
      <c r="A311" s="6"/>
      <c r="B311" s="1"/>
      <c r="C311" s="1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1"/>
      <c r="P311" s="4"/>
      <c r="Q311" s="1"/>
      <c r="R311" s="1"/>
      <c r="S311" s="1"/>
      <c r="T311" s="12"/>
      <c r="U311" s="13"/>
      <c r="V311" s="13"/>
      <c r="W311" s="13"/>
      <c r="X311" s="13"/>
      <c r="Y311" s="13"/>
      <c r="Z311" s="13"/>
    </row>
    <row r="312" spans="1:26" ht="12">
      <c r="A312" s="6"/>
      <c r="B312" s="1"/>
      <c r="C312" s="1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1"/>
      <c r="P312" s="4"/>
      <c r="Q312" s="1"/>
      <c r="R312" s="4"/>
      <c r="S312" s="1"/>
      <c r="T312" s="12"/>
      <c r="U312" s="13"/>
      <c r="V312" s="13"/>
      <c r="W312" s="13"/>
      <c r="X312" s="13"/>
      <c r="Y312" s="13"/>
      <c r="Z312" s="13"/>
    </row>
    <row r="313" spans="1:26" ht="12">
      <c r="A313" s="6"/>
      <c r="B313" s="1"/>
      <c r="C313" s="1"/>
      <c r="D313" s="4"/>
      <c r="F313" s="4"/>
      <c r="G313" s="4"/>
      <c r="H313" s="4"/>
      <c r="I313" s="4"/>
      <c r="J313" s="4"/>
      <c r="K313" s="4"/>
      <c r="L313" s="4"/>
      <c r="M313" s="4"/>
      <c r="N313" s="4"/>
      <c r="O313" s="1"/>
      <c r="P313" s="4"/>
      <c r="Q313" s="1"/>
      <c r="R313" s="1"/>
      <c r="S313" s="1"/>
      <c r="T313" s="12"/>
      <c r="U313" s="13"/>
      <c r="V313" s="13"/>
      <c r="W313" s="13"/>
      <c r="X313" s="13"/>
      <c r="Y313" s="13"/>
      <c r="Z313" s="13"/>
    </row>
    <row r="314" spans="1:26" ht="12">
      <c r="A314" s="1"/>
      <c r="B314" s="1"/>
      <c r="C314" s="1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16"/>
      <c r="O314" s="2"/>
      <c r="P314" s="2"/>
      <c r="Q314" s="2"/>
      <c r="R314" s="2"/>
      <c r="S314" s="2"/>
      <c r="T314" s="13"/>
      <c r="U314" s="13"/>
      <c r="V314" s="13"/>
      <c r="W314" s="13"/>
      <c r="X314" s="13"/>
      <c r="Y314" s="13"/>
      <c r="Z314" s="13"/>
    </row>
    <row r="315" spans="1:26" ht="12">
      <c r="A315" s="1"/>
      <c r="B315" s="1"/>
      <c r="C315" s="1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16"/>
      <c r="O315" s="2"/>
      <c r="P315" s="2"/>
      <c r="Q315" s="2"/>
      <c r="R315" s="2"/>
      <c r="S315" s="2"/>
      <c r="T315" s="13"/>
      <c r="U315" s="13"/>
      <c r="V315" s="13"/>
      <c r="W315" s="13"/>
      <c r="X315" s="13"/>
      <c r="Y315" s="13"/>
      <c r="Z315" s="13"/>
    </row>
    <row r="316" spans="1:19" ht="12">
      <c r="A316" s="1"/>
      <c r="B316" s="1"/>
      <c r="C316" s="1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16"/>
      <c r="O316" s="2"/>
      <c r="P316" s="2"/>
      <c r="Q316" s="2"/>
      <c r="R316" s="2"/>
      <c r="S316" s="2"/>
    </row>
    <row r="317" spans="1:19" ht="12">
      <c r="A317" s="4"/>
      <c r="B317" s="1"/>
      <c r="C317" s="1"/>
      <c r="D317" s="1"/>
      <c r="E317" s="1"/>
      <c r="F317" s="1"/>
      <c r="G317" s="1"/>
      <c r="H317" s="9"/>
      <c r="I317" s="9"/>
      <c r="J317" s="9"/>
      <c r="K317" s="9"/>
      <c r="L317" s="9"/>
      <c r="M317" s="9"/>
      <c r="N317" s="23"/>
      <c r="O317" s="9"/>
      <c r="P317" s="9"/>
      <c r="Q317" s="9"/>
      <c r="R317" s="9"/>
      <c r="S317" s="9"/>
    </row>
    <row r="318" spans="1:19" ht="12">
      <c r="A318" s="6"/>
      <c r="B318" s="1"/>
      <c r="C318" s="1"/>
      <c r="D318" s="2"/>
      <c r="E318" s="1"/>
      <c r="F318" s="1"/>
      <c r="G318" s="1"/>
      <c r="H318" s="9"/>
      <c r="I318" s="9"/>
      <c r="J318" s="9"/>
      <c r="K318" s="9"/>
      <c r="L318" s="9"/>
      <c r="M318" s="9"/>
      <c r="N318" s="23"/>
      <c r="O318" s="9"/>
      <c r="P318" s="9"/>
      <c r="Q318" s="9"/>
      <c r="R318" s="9"/>
      <c r="S318" s="9"/>
    </row>
    <row r="319" spans="1:19" ht="12">
      <c r="A319" s="7"/>
      <c r="B319" s="1"/>
      <c r="C319" s="1"/>
      <c r="D319" s="8"/>
      <c r="E319" s="9"/>
      <c r="F319" s="9"/>
      <c r="G319" s="9"/>
      <c r="H319" s="9"/>
      <c r="I319" s="9"/>
      <c r="J319" s="9"/>
      <c r="K319" s="9"/>
      <c r="L319" s="9"/>
      <c r="M319" s="9"/>
      <c r="N319" s="23"/>
      <c r="O319" s="9"/>
      <c r="P319" s="9"/>
      <c r="Q319" s="9"/>
      <c r="R319" s="9"/>
      <c r="S319" s="9"/>
    </row>
    <row r="320" spans="1:19" ht="12">
      <c r="A320" s="6"/>
      <c r="B320" s="1"/>
      <c r="C320" s="1"/>
      <c r="D320" s="2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2"/>
      <c r="P320" s="2"/>
      <c r="Q320" s="1"/>
      <c r="R320" s="1"/>
      <c r="S320" s="1"/>
    </row>
    <row r="321" spans="1:19" ht="12">
      <c r="A321" s="6"/>
      <c r="B321" s="1"/>
      <c r="C321" s="1"/>
      <c r="D321" s="4"/>
      <c r="E321" s="4"/>
      <c r="F321" s="4"/>
      <c r="G321" s="4"/>
      <c r="H321" s="17"/>
      <c r="I321" s="4"/>
      <c r="J321" s="4"/>
      <c r="K321" s="4"/>
      <c r="L321" s="4"/>
      <c r="M321" s="4"/>
      <c r="N321" s="4"/>
      <c r="O321" s="2"/>
      <c r="P321" s="17"/>
      <c r="Q321" s="1"/>
      <c r="R321" s="2"/>
      <c r="S321" s="2"/>
    </row>
    <row r="322" spans="1:19" ht="12">
      <c r="A322" s="16"/>
      <c r="B322" s="1"/>
      <c r="C322" s="1"/>
      <c r="D322" s="17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2"/>
      <c r="P322" s="17"/>
      <c r="Q322" s="1"/>
      <c r="R322" s="4"/>
      <c r="S322" s="1"/>
    </row>
    <row r="323" spans="1:19" ht="12">
      <c r="A323" s="6"/>
      <c r="B323" s="1"/>
      <c r="C323" s="1"/>
      <c r="D323" s="17"/>
      <c r="E323" s="1"/>
      <c r="F323" s="4"/>
      <c r="G323" s="4"/>
      <c r="H323" s="4"/>
      <c r="I323" s="4"/>
      <c r="J323" s="4"/>
      <c r="K323" s="4"/>
      <c r="L323" s="4"/>
      <c r="M323" s="4"/>
      <c r="N323" s="4"/>
      <c r="O323" s="2"/>
      <c r="P323" s="17"/>
      <c r="Q323" s="1"/>
      <c r="R323" s="1"/>
      <c r="S323" s="2"/>
    </row>
    <row r="324" spans="1:19" ht="12">
      <c r="A324" s="10"/>
      <c r="B324" s="10"/>
      <c r="C324" s="10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10"/>
      <c r="O324" s="3"/>
      <c r="P324" s="3"/>
      <c r="Q324" s="3"/>
      <c r="R324" s="3"/>
      <c r="S324" s="2"/>
    </row>
    <row r="325" spans="1:19" ht="12">
      <c r="A325" s="10"/>
      <c r="B325" s="10"/>
      <c r="C325" s="10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10"/>
      <c r="O325" s="3"/>
      <c r="P325" s="3"/>
      <c r="Q325" s="3"/>
      <c r="R325" s="3"/>
      <c r="S325" s="2"/>
    </row>
    <row r="326" spans="1:19" ht="12">
      <c r="A326" s="10"/>
      <c r="B326" s="10"/>
      <c r="C326" s="10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10"/>
      <c r="O326" s="3"/>
      <c r="P326" s="3"/>
      <c r="Q326" s="3"/>
      <c r="R326" s="3"/>
      <c r="S326" s="2"/>
    </row>
    <row r="327" spans="1:19" ht="12">
      <c r="A327" s="10"/>
      <c r="B327" s="10"/>
      <c r="C327" s="10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10"/>
      <c r="O327" s="3"/>
      <c r="P327" s="3"/>
      <c r="Q327" s="3"/>
      <c r="R327" s="3"/>
      <c r="S327" s="2"/>
    </row>
    <row r="328" spans="1:19" ht="12">
      <c r="A328" s="10"/>
      <c r="B328" s="10"/>
      <c r="C328" s="10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10"/>
      <c r="O328" s="3"/>
      <c r="P328" s="3"/>
      <c r="Q328" s="3"/>
      <c r="R328" s="3"/>
      <c r="S328" s="2"/>
    </row>
    <row r="329" spans="1:19" ht="12">
      <c r="A329" s="10"/>
      <c r="B329" s="10"/>
      <c r="C329" s="10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10"/>
      <c r="O329" s="3"/>
      <c r="P329" s="3"/>
      <c r="Q329" s="3"/>
      <c r="R329" s="3"/>
      <c r="S329" s="2"/>
    </row>
    <row r="330" spans="1:19" ht="12">
      <c r="A330" s="10"/>
      <c r="B330" s="10"/>
      <c r="C330" s="10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10"/>
      <c r="O330" s="3"/>
      <c r="P330" s="3"/>
      <c r="Q330" s="3"/>
      <c r="R330" s="3"/>
      <c r="S330" s="2"/>
    </row>
    <row r="331" spans="1:19" ht="12">
      <c r="A331" s="10"/>
      <c r="B331" s="10"/>
      <c r="C331" s="10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10"/>
      <c r="O331" s="3"/>
      <c r="P331" s="3"/>
      <c r="Q331" s="3"/>
      <c r="R331" s="3"/>
      <c r="S331" s="2"/>
    </row>
    <row r="332" spans="1:19" ht="12">
      <c r="A332" s="10"/>
      <c r="B332" s="10"/>
      <c r="C332" s="10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10"/>
      <c r="O332" s="3"/>
      <c r="P332" s="3"/>
      <c r="Q332" s="3"/>
      <c r="R332" s="3"/>
      <c r="S332" s="2"/>
    </row>
    <row r="333" spans="1:19" ht="12">
      <c r="A333" s="10"/>
      <c r="B333" s="10"/>
      <c r="C333" s="10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10"/>
      <c r="O333" s="3"/>
      <c r="P333" s="3"/>
      <c r="Q333" s="3"/>
      <c r="R333" s="3"/>
      <c r="S333" s="2"/>
    </row>
    <row r="334" spans="1:19" ht="12">
      <c r="A334" s="10"/>
      <c r="B334" s="10"/>
      <c r="C334" s="10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10"/>
      <c r="O334" s="3"/>
      <c r="P334" s="3"/>
      <c r="Q334" s="3"/>
      <c r="R334" s="3"/>
      <c r="S334" s="2"/>
    </row>
    <row r="335" spans="1:19" ht="12">
      <c r="A335" s="10"/>
      <c r="B335" s="10"/>
      <c r="C335" s="10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10"/>
      <c r="O335" s="3"/>
      <c r="P335" s="3"/>
      <c r="Q335" s="3"/>
      <c r="R335" s="3"/>
      <c r="S335" s="2"/>
    </row>
    <row r="336" spans="1:19" ht="12">
      <c r="A336" s="10"/>
      <c r="B336" s="10"/>
      <c r="C336" s="10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10"/>
      <c r="O336" s="3"/>
      <c r="P336" s="3"/>
      <c r="Q336" s="3"/>
      <c r="R336" s="3"/>
      <c r="S336" s="2"/>
    </row>
    <row r="337" spans="1:19" ht="12">
      <c r="A337" s="10"/>
      <c r="B337" s="10"/>
      <c r="C337" s="10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10"/>
      <c r="O337" s="3"/>
      <c r="P337" s="3"/>
      <c r="Q337" s="3"/>
      <c r="R337" s="3"/>
      <c r="S337" s="2"/>
    </row>
    <row r="338" spans="1:19" ht="12">
      <c r="A338" s="10"/>
      <c r="B338" s="10"/>
      <c r="C338" s="10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10"/>
      <c r="O338" s="3"/>
      <c r="P338" s="3"/>
      <c r="Q338" s="3"/>
      <c r="R338" s="3"/>
      <c r="S338" s="2"/>
    </row>
    <row r="339" spans="1:19" ht="12">
      <c r="A339" s="10"/>
      <c r="B339" s="10"/>
      <c r="C339" s="10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10"/>
      <c r="O339" s="3"/>
      <c r="P339" s="3"/>
      <c r="Q339" s="3"/>
      <c r="R339" s="3"/>
      <c r="S339" s="2"/>
    </row>
    <row r="340" spans="1:19" ht="12">
      <c r="A340" s="10"/>
      <c r="B340" s="10"/>
      <c r="C340" s="10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10"/>
      <c r="O340" s="3"/>
      <c r="P340" s="3"/>
      <c r="Q340" s="3"/>
      <c r="R340" s="3"/>
      <c r="S340" s="2"/>
    </row>
    <row r="341" spans="1:19" ht="12">
      <c r="A341" s="10"/>
      <c r="B341" s="10"/>
      <c r="C341" s="10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10"/>
      <c r="O341" s="3"/>
      <c r="P341" s="3"/>
      <c r="Q341" s="3"/>
      <c r="R341" s="3"/>
      <c r="S341" s="2"/>
    </row>
    <row r="342" spans="1:19" ht="12">
      <c r="A342" s="10"/>
      <c r="B342" s="10"/>
      <c r="C342" s="10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10"/>
      <c r="O342" s="3"/>
      <c r="P342" s="3"/>
      <c r="Q342" s="3"/>
      <c r="R342" s="3"/>
      <c r="S342" s="2"/>
    </row>
    <row r="343" spans="1:19" ht="12">
      <c r="A343" s="10"/>
      <c r="B343" s="10"/>
      <c r="C343" s="10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10"/>
      <c r="O343" s="3"/>
      <c r="P343" s="3"/>
      <c r="Q343" s="3"/>
      <c r="R343" s="3"/>
      <c r="S343" s="2"/>
    </row>
    <row r="344" spans="1:19" ht="12">
      <c r="A344" s="10"/>
      <c r="B344" s="10"/>
      <c r="C344" s="10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10"/>
      <c r="O344" s="3"/>
      <c r="P344" s="3"/>
      <c r="Q344" s="3"/>
      <c r="R344" s="3"/>
      <c r="S344" s="2"/>
    </row>
    <row r="345" spans="1:19" ht="12">
      <c r="A345" s="10"/>
      <c r="B345" s="10"/>
      <c r="C345" s="10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10"/>
      <c r="O345" s="3"/>
      <c r="P345" s="3"/>
      <c r="Q345" s="3"/>
      <c r="R345" s="3"/>
      <c r="S345" s="2"/>
    </row>
    <row r="346" spans="1:19" ht="12">
      <c r="A346" s="1"/>
      <c r="B346" s="1"/>
      <c r="C346" s="1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</row>
    <row r="347" spans="1:19" ht="12">
      <c r="A347" s="1"/>
      <c r="B347" s="1"/>
      <c r="C347" s="1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16"/>
      <c r="O347" s="2"/>
      <c r="P347" s="2"/>
      <c r="Q347" s="2"/>
      <c r="R347" s="2"/>
      <c r="S347" s="2"/>
    </row>
    <row r="348" spans="1:19" ht="12">
      <c r="A348" s="1"/>
      <c r="B348" s="1"/>
      <c r="C348" s="1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16"/>
      <c r="O348" s="2"/>
      <c r="P348" s="2"/>
      <c r="Q348" s="2"/>
      <c r="R348" s="2"/>
      <c r="S348" s="2"/>
    </row>
    <row r="349" spans="1:19" ht="12">
      <c r="A349" s="1"/>
      <c r="B349" s="1"/>
      <c r="C349" s="1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16"/>
      <c r="O349" s="2"/>
      <c r="P349" s="2"/>
      <c r="Q349" s="2"/>
      <c r="R349" s="2"/>
      <c r="S349" s="2"/>
    </row>
    <row r="350" spans="1:19" ht="12">
      <c r="A350" s="10"/>
      <c r="B350" s="10"/>
      <c r="C350" s="10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10"/>
      <c r="O350" s="3"/>
      <c r="P350" s="3"/>
      <c r="Q350" s="3"/>
      <c r="R350" s="3"/>
      <c r="S350" s="2"/>
    </row>
    <row r="351" spans="1:19" ht="12">
      <c r="A351" s="4"/>
      <c r="B351" s="1"/>
      <c r="C351" s="1"/>
      <c r="D351" s="1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</row>
    <row r="352" spans="1:19" ht="12">
      <c r="A352" s="6"/>
      <c r="B352" s="1"/>
      <c r="C352" s="1"/>
      <c r="D352" s="1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</row>
    <row r="353" spans="1:19" ht="12">
      <c r="A353" s="6"/>
      <c r="B353" s="1"/>
      <c r="C353" s="1"/>
      <c r="D353" s="1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</row>
    <row r="354" spans="1:19" ht="12">
      <c r="A354" s="1"/>
      <c r="B354" s="1"/>
      <c r="C354" s="1"/>
      <c r="D354" s="2"/>
      <c r="E354" s="2"/>
      <c r="F354" s="2"/>
      <c r="G354" s="2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</row>
    <row r="355" spans="1:19" ht="12">
      <c r="A355" s="6"/>
      <c r="B355" s="1"/>
      <c r="C355" s="1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1"/>
      <c r="P355" s="4"/>
      <c r="Q355" s="1"/>
      <c r="R355" s="1"/>
      <c r="S355" s="1"/>
    </row>
    <row r="356" spans="1:19" ht="12">
      <c r="A356" s="6"/>
      <c r="B356" s="1"/>
      <c r="C356" s="1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1"/>
      <c r="P356" s="4"/>
      <c r="Q356" s="1"/>
      <c r="R356" s="4"/>
      <c r="S356" s="1"/>
    </row>
    <row r="357" spans="1:19" ht="12">
      <c r="A357" s="6"/>
      <c r="B357" s="1"/>
      <c r="C357" s="1"/>
      <c r="D357" s="4"/>
      <c r="F357" s="4"/>
      <c r="G357" s="4"/>
      <c r="H357" s="4"/>
      <c r="I357" s="4"/>
      <c r="J357" s="4"/>
      <c r="K357" s="4"/>
      <c r="L357" s="4"/>
      <c r="M357" s="4"/>
      <c r="N357" s="4"/>
      <c r="O357" s="1"/>
      <c r="P357" s="4"/>
      <c r="Q357" s="1"/>
      <c r="R357" s="1"/>
      <c r="S357" s="1"/>
    </row>
    <row r="358" spans="1:19" ht="12">
      <c r="A358" s="10"/>
      <c r="B358" s="10"/>
      <c r="C358" s="10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15"/>
      <c r="O358" s="3"/>
      <c r="P358" s="3"/>
      <c r="Q358" s="3"/>
      <c r="R358" s="3"/>
      <c r="S358" s="2"/>
    </row>
    <row r="359" spans="1:19" ht="12">
      <c r="A359" s="1"/>
      <c r="B359" s="1"/>
      <c r="C359" s="1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16"/>
      <c r="O359" s="2"/>
      <c r="P359" s="2"/>
      <c r="Q359" s="2"/>
      <c r="R359" s="2"/>
      <c r="S359" s="2"/>
    </row>
    <row r="360" spans="1:19" ht="12">
      <c r="A360" s="1"/>
      <c r="B360" s="1"/>
      <c r="C360" s="1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16"/>
      <c r="O360" s="2"/>
      <c r="P360" s="2"/>
      <c r="Q360" s="2"/>
      <c r="R360" s="2"/>
      <c r="S360" s="2"/>
    </row>
    <row r="361" spans="1:26" ht="12">
      <c r="A361" s="1"/>
      <c r="B361" s="1"/>
      <c r="C361" s="1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16"/>
      <c r="O361" s="2"/>
      <c r="P361" s="2"/>
      <c r="Q361" s="2"/>
      <c r="R361" s="2"/>
      <c r="S361" s="2"/>
      <c r="T361" s="13"/>
      <c r="U361" s="13"/>
      <c r="V361" s="13"/>
      <c r="W361" s="13"/>
      <c r="X361" s="13"/>
      <c r="Y361" s="13"/>
      <c r="Z361" s="13"/>
    </row>
    <row r="362" spans="1:26" ht="12">
      <c r="A362" s="1"/>
      <c r="B362" s="1"/>
      <c r="C362" s="1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16"/>
      <c r="O362" s="2"/>
      <c r="P362" s="2"/>
      <c r="Q362" s="2"/>
      <c r="R362" s="2"/>
      <c r="S362" s="2"/>
      <c r="T362" s="13"/>
      <c r="U362" s="13"/>
      <c r="V362" s="13"/>
      <c r="W362" s="13"/>
      <c r="X362" s="13"/>
      <c r="Y362" s="13"/>
      <c r="Z362" s="13"/>
    </row>
    <row r="363" spans="1:19" ht="12">
      <c r="A363" s="1"/>
      <c r="B363" s="1"/>
      <c r="C363" s="1"/>
      <c r="D363" s="2"/>
      <c r="E363" s="2"/>
      <c r="F363" s="1"/>
      <c r="G363" s="1"/>
      <c r="H363" s="1"/>
      <c r="I363" s="2"/>
      <c r="J363" s="2"/>
      <c r="K363" s="2"/>
      <c r="L363" s="2"/>
      <c r="M363" s="2"/>
      <c r="N363" s="16"/>
      <c r="O363" s="2"/>
      <c r="P363" s="2"/>
      <c r="Q363" s="2"/>
      <c r="R363" s="2"/>
      <c r="S363" s="2"/>
    </row>
    <row r="364" spans="1:19" ht="12">
      <c r="A364" s="1"/>
      <c r="B364" s="1"/>
      <c r="C364" s="1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16"/>
      <c r="O364" s="2"/>
      <c r="P364" s="2"/>
      <c r="Q364" s="2"/>
      <c r="R364" s="2"/>
      <c r="S364" s="2"/>
    </row>
    <row r="365" spans="1:19" ht="12">
      <c r="A365" s="1"/>
      <c r="B365" s="1"/>
      <c r="C365" s="1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16"/>
      <c r="O365" s="2"/>
      <c r="P365" s="2"/>
      <c r="Q365" s="2"/>
      <c r="R365" s="3"/>
      <c r="S365" s="2"/>
    </row>
    <row r="366" spans="1:19" ht="12">
      <c r="A366" s="4"/>
      <c r="B366" s="1"/>
      <c r="C366" s="1"/>
      <c r="D366" s="2"/>
      <c r="E366" s="2"/>
      <c r="F366" s="1"/>
      <c r="G366" s="1"/>
      <c r="H366" s="9"/>
      <c r="I366" s="9"/>
      <c r="J366" s="9"/>
      <c r="K366" s="9"/>
      <c r="L366" s="9"/>
      <c r="M366" s="9"/>
      <c r="N366" s="23"/>
      <c r="O366" s="9"/>
      <c r="P366" s="9"/>
      <c r="Q366" s="9"/>
      <c r="R366" s="9"/>
      <c r="S366" s="2"/>
    </row>
    <row r="367" spans="1:19" ht="12">
      <c r="A367" s="6"/>
      <c r="B367" s="1"/>
      <c r="C367" s="1"/>
      <c r="D367" s="2"/>
      <c r="E367" s="2"/>
      <c r="F367" s="1"/>
      <c r="G367" s="1"/>
      <c r="H367" s="9"/>
      <c r="I367" s="9"/>
      <c r="J367" s="9"/>
      <c r="K367" s="9"/>
      <c r="L367" s="9"/>
      <c r="M367" s="9"/>
      <c r="N367" s="23"/>
      <c r="O367" s="9"/>
      <c r="P367" s="9"/>
      <c r="Q367" s="9"/>
      <c r="R367" s="9"/>
      <c r="S367" s="2"/>
    </row>
    <row r="368" spans="1:19" ht="12">
      <c r="A368" s="6"/>
      <c r="B368" s="1"/>
      <c r="C368" s="1"/>
      <c r="D368" s="8"/>
      <c r="E368" s="2"/>
      <c r="F368" s="9"/>
      <c r="G368" s="9"/>
      <c r="H368" s="9"/>
      <c r="I368" s="9"/>
      <c r="J368" s="9"/>
      <c r="K368" s="9"/>
      <c r="L368" s="9"/>
      <c r="M368" s="9"/>
      <c r="N368" s="23"/>
      <c r="O368" s="9"/>
      <c r="P368" s="9"/>
      <c r="Q368" s="9"/>
      <c r="R368" s="9"/>
      <c r="S368" s="2"/>
    </row>
    <row r="369" spans="1:19" ht="12">
      <c r="A369" s="6"/>
      <c r="B369" s="1"/>
      <c r="C369" s="1"/>
      <c r="D369" s="2"/>
      <c r="E369" s="2"/>
      <c r="F369" s="1"/>
      <c r="G369" s="2"/>
      <c r="H369" s="1"/>
      <c r="I369" s="1"/>
      <c r="J369" s="2"/>
      <c r="K369" s="1"/>
      <c r="L369" s="2"/>
      <c r="M369" s="1"/>
      <c r="N369" s="1"/>
      <c r="O369" s="1"/>
      <c r="P369" s="2"/>
      <c r="Q369" s="1"/>
      <c r="R369" s="1"/>
      <c r="S369" s="2"/>
    </row>
    <row r="370" spans="1:19" ht="12">
      <c r="A370" s="6"/>
      <c r="B370" s="1"/>
      <c r="C370" s="1"/>
      <c r="D370" s="17"/>
      <c r="E370" s="2"/>
      <c r="F370" s="4"/>
      <c r="G370" s="4"/>
      <c r="H370" s="4"/>
      <c r="I370" s="4"/>
      <c r="J370" s="17"/>
      <c r="K370" s="4"/>
      <c r="L370" s="4"/>
      <c r="M370" s="4"/>
      <c r="N370" s="4"/>
      <c r="O370" s="2"/>
      <c r="P370" s="17"/>
      <c r="Q370" s="1"/>
      <c r="R370" s="1"/>
      <c r="S370" s="2"/>
    </row>
    <row r="371" spans="1:19" ht="12">
      <c r="A371" s="16"/>
      <c r="B371" s="1"/>
      <c r="C371" s="1"/>
      <c r="D371" s="17"/>
      <c r="E371" s="2"/>
      <c r="F371" s="4"/>
      <c r="G371" s="4"/>
      <c r="H371" s="4"/>
      <c r="I371" s="4"/>
      <c r="J371" s="17"/>
      <c r="K371" s="4"/>
      <c r="L371" s="4"/>
      <c r="M371" s="4"/>
      <c r="N371" s="4"/>
      <c r="O371" s="2"/>
      <c r="P371" s="17"/>
      <c r="Q371" s="1"/>
      <c r="R371" s="4"/>
      <c r="S371" s="2"/>
    </row>
    <row r="372" spans="1:19" ht="12">
      <c r="A372" s="6"/>
      <c r="B372" s="1"/>
      <c r="C372" s="1"/>
      <c r="D372" s="17"/>
      <c r="E372" s="2"/>
      <c r="F372" s="4"/>
      <c r="G372" s="4"/>
      <c r="H372" s="4"/>
      <c r="I372" s="4"/>
      <c r="J372" s="4"/>
      <c r="K372" s="4"/>
      <c r="L372" s="4"/>
      <c r="M372" s="4"/>
      <c r="N372" s="4"/>
      <c r="O372" s="2"/>
      <c r="P372" s="17"/>
      <c r="Q372" s="2"/>
      <c r="R372" s="1"/>
      <c r="S372" s="2"/>
    </row>
    <row r="373" spans="1:19" ht="12">
      <c r="A373" s="10"/>
      <c r="B373" s="10"/>
      <c r="C373" s="10"/>
      <c r="D373" s="17"/>
      <c r="E373" s="2"/>
      <c r="F373" s="4"/>
      <c r="G373" s="4"/>
      <c r="H373" s="4"/>
      <c r="I373" s="4"/>
      <c r="J373" s="4"/>
      <c r="K373" s="4"/>
      <c r="L373" s="4"/>
      <c r="M373" s="17"/>
      <c r="N373" s="4"/>
      <c r="O373" s="2"/>
      <c r="P373" s="17"/>
      <c r="Q373" s="2"/>
      <c r="R373" s="1"/>
      <c r="S373" s="2"/>
    </row>
    <row r="374" spans="1:19" ht="12">
      <c r="A374" s="10"/>
      <c r="B374" s="10"/>
      <c r="C374" s="10"/>
      <c r="D374" s="17"/>
      <c r="E374" s="2"/>
      <c r="F374" s="4"/>
      <c r="G374" s="17"/>
      <c r="H374" s="4"/>
      <c r="I374" s="4"/>
      <c r="J374" s="4"/>
      <c r="K374" s="4"/>
      <c r="L374" s="4"/>
      <c r="M374" s="17"/>
      <c r="N374" s="4"/>
      <c r="O374" s="2"/>
      <c r="P374" s="17"/>
      <c r="Q374" s="2"/>
      <c r="R374" s="1"/>
      <c r="S374" s="2"/>
    </row>
    <row r="375" spans="1:19" ht="12">
      <c r="A375" s="10"/>
      <c r="B375" s="10"/>
      <c r="C375" s="10"/>
      <c r="D375" s="17"/>
      <c r="E375" s="2"/>
      <c r="F375" s="4"/>
      <c r="G375" s="4"/>
      <c r="H375" s="4"/>
      <c r="I375" s="4"/>
      <c r="J375" s="4"/>
      <c r="K375" s="4"/>
      <c r="L375" s="4"/>
      <c r="M375" s="4"/>
      <c r="N375" s="4"/>
      <c r="O375" s="2"/>
      <c r="P375" s="17"/>
      <c r="Q375" s="2"/>
      <c r="R375" s="1"/>
      <c r="S375" s="2"/>
    </row>
    <row r="376" spans="1:19" ht="12">
      <c r="A376" s="10"/>
      <c r="B376" s="10"/>
      <c r="C376" s="10"/>
      <c r="D376" s="17"/>
      <c r="E376" s="2"/>
      <c r="F376" s="4"/>
      <c r="G376" s="17"/>
      <c r="H376" s="4"/>
      <c r="I376" s="4"/>
      <c r="J376" s="4"/>
      <c r="K376" s="17"/>
      <c r="L376" s="4"/>
      <c r="M376" s="4"/>
      <c r="N376" s="4"/>
      <c r="O376" s="2"/>
      <c r="P376" s="17"/>
      <c r="Q376" s="2"/>
      <c r="R376" s="1"/>
      <c r="S376" s="2"/>
    </row>
    <row r="377" spans="1:19" ht="12">
      <c r="A377" s="10"/>
      <c r="B377" s="10"/>
      <c r="C377" s="10"/>
      <c r="D377" s="17"/>
      <c r="E377" s="2"/>
      <c r="F377" s="4"/>
      <c r="G377" s="17"/>
      <c r="H377" s="4"/>
      <c r="I377" s="4"/>
      <c r="J377" s="4"/>
      <c r="K377" s="4"/>
      <c r="L377" s="4"/>
      <c r="M377" s="4"/>
      <c r="N377" s="4"/>
      <c r="O377" s="2"/>
      <c r="P377" s="17"/>
      <c r="Q377" s="2"/>
      <c r="R377" s="1"/>
      <c r="S377" s="2"/>
    </row>
    <row r="378" spans="1:19" ht="12">
      <c r="A378" s="10"/>
      <c r="B378" s="10"/>
      <c r="C378" s="10"/>
      <c r="D378" s="17"/>
      <c r="E378" s="2"/>
      <c r="F378" s="4"/>
      <c r="G378" s="17"/>
      <c r="H378" s="4"/>
      <c r="I378" s="17"/>
      <c r="J378" s="4"/>
      <c r="K378" s="4"/>
      <c r="L378" s="4"/>
      <c r="M378" s="4"/>
      <c r="N378" s="4"/>
      <c r="O378" s="2"/>
      <c r="P378" s="17"/>
      <c r="Q378" s="2"/>
      <c r="R378" s="1"/>
      <c r="S378" s="2"/>
    </row>
    <row r="379" spans="1:19" ht="12">
      <c r="A379" s="10"/>
      <c r="B379" s="10"/>
      <c r="C379" s="10"/>
      <c r="D379" s="17"/>
      <c r="E379" s="2"/>
      <c r="F379" s="4"/>
      <c r="G379" s="4"/>
      <c r="H379" s="4"/>
      <c r="I379" s="4"/>
      <c r="J379" s="4"/>
      <c r="K379" s="4"/>
      <c r="L379" s="17"/>
      <c r="M379" s="4"/>
      <c r="N379" s="4"/>
      <c r="O379" s="2"/>
      <c r="P379" s="17"/>
      <c r="Q379" s="2"/>
      <c r="R379" s="1"/>
      <c r="S379" s="2"/>
    </row>
    <row r="380" spans="1:19" ht="12">
      <c r="A380" s="10"/>
      <c r="B380" s="10"/>
      <c r="C380" s="10"/>
      <c r="D380" s="17"/>
      <c r="E380" s="2"/>
      <c r="F380" s="17"/>
      <c r="G380" s="4"/>
      <c r="H380" s="4"/>
      <c r="I380" s="4"/>
      <c r="J380" s="4"/>
      <c r="K380" s="4"/>
      <c r="L380" s="17"/>
      <c r="M380" s="4"/>
      <c r="N380" s="4"/>
      <c r="O380" s="2"/>
      <c r="P380" s="17"/>
      <c r="Q380" s="2"/>
      <c r="R380" s="1"/>
      <c r="S380" s="2"/>
    </row>
    <row r="381" spans="1:19" ht="12">
      <c r="A381" s="10"/>
      <c r="B381" s="10"/>
      <c r="C381" s="10"/>
      <c r="D381" s="17"/>
      <c r="E381" s="2"/>
      <c r="F381" s="4"/>
      <c r="G381" s="4"/>
      <c r="H381" s="4"/>
      <c r="I381" s="4"/>
      <c r="J381" s="4"/>
      <c r="K381" s="4"/>
      <c r="L381" s="17"/>
      <c r="M381" s="4"/>
      <c r="N381" s="4"/>
      <c r="O381" s="2"/>
      <c r="P381" s="17"/>
      <c r="Q381" s="2"/>
      <c r="R381" s="1"/>
      <c r="S381" s="2"/>
    </row>
    <row r="382" spans="1:19" ht="12">
      <c r="A382" s="10"/>
      <c r="B382" s="10"/>
      <c r="C382" s="10"/>
      <c r="D382" s="17"/>
      <c r="E382" s="2"/>
      <c r="F382" s="4"/>
      <c r="G382" s="4"/>
      <c r="H382" s="4"/>
      <c r="I382" s="4"/>
      <c r="J382" s="4"/>
      <c r="K382" s="4"/>
      <c r="L382" s="4"/>
      <c r="M382" s="4"/>
      <c r="N382" s="4"/>
      <c r="O382" s="2"/>
      <c r="P382" s="17"/>
      <c r="Q382" s="2"/>
      <c r="R382" s="1"/>
      <c r="S382" s="2"/>
    </row>
    <row r="383" spans="1:19" ht="12">
      <c r="A383" s="10"/>
      <c r="B383" s="10"/>
      <c r="C383" s="10"/>
      <c r="D383" s="17"/>
      <c r="E383" s="2"/>
      <c r="F383" s="4"/>
      <c r="G383" s="4"/>
      <c r="H383" s="4"/>
      <c r="I383" s="4"/>
      <c r="J383" s="4"/>
      <c r="K383" s="17"/>
      <c r="L383" s="4"/>
      <c r="M383" s="4"/>
      <c r="N383" s="4"/>
      <c r="O383" s="2"/>
      <c r="P383" s="17"/>
      <c r="Q383" s="2"/>
      <c r="R383" s="1"/>
      <c r="S383" s="2"/>
    </row>
    <row r="384" spans="1:19" ht="12">
      <c r="A384" s="10"/>
      <c r="B384" s="10"/>
      <c r="C384" s="10"/>
      <c r="D384" s="17"/>
      <c r="E384" s="2"/>
      <c r="F384" s="17"/>
      <c r="G384" s="4"/>
      <c r="H384" s="4"/>
      <c r="I384" s="4"/>
      <c r="J384" s="4"/>
      <c r="K384" s="17"/>
      <c r="L384" s="4"/>
      <c r="M384" s="4"/>
      <c r="N384" s="4"/>
      <c r="O384" s="2"/>
      <c r="P384" s="17"/>
      <c r="Q384" s="2"/>
      <c r="R384" s="1"/>
      <c r="S384" s="2"/>
    </row>
    <row r="385" spans="1:19" ht="12">
      <c r="A385" s="10"/>
      <c r="B385" s="10"/>
      <c r="C385" s="10"/>
      <c r="D385" s="17"/>
      <c r="E385" s="2"/>
      <c r="F385" s="4"/>
      <c r="G385" s="17"/>
      <c r="H385" s="4"/>
      <c r="I385" s="4"/>
      <c r="J385" s="4"/>
      <c r="K385" s="4"/>
      <c r="L385" s="4"/>
      <c r="M385" s="4"/>
      <c r="N385" s="4"/>
      <c r="O385" s="2"/>
      <c r="P385" s="17"/>
      <c r="Q385" s="2"/>
      <c r="R385" s="1"/>
      <c r="S385" s="2"/>
    </row>
    <row r="386" spans="1:19" ht="12">
      <c r="A386" s="10"/>
      <c r="B386" s="10"/>
      <c r="C386" s="10"/>
      <c r="D386" s="17"/>
      <c r="E386" s="2"/>
      <c r="F386" s="4"/>
      <c r="G386" s="4"/>
      <c r="H386" s="4"/>
      <c r="I386" s="4"/>
      <c r="J386" s="4"/>
      <c r="K386" s="4"/>
      <c r="L386" s="4"/>
      <c r="M386" s="4"/>
      <c r="N386" s="4"/>
      <c r="O386" s="2"/>
      <c r="P386" s="17"/>
      <c r="Q386" s="2"/>
      <c r="R386" s="1"/>
      <c r="S386" s="2"/>
    </row>
    <row r="387" spans="1:19" ht="12">
      <c r="A387" s="10"/>
      <c r="B387" s="10"/>
      <c r="C387" s="10"/>
      <c r="D387" s="17"/>
      <c r="E387" s="2"/>
      <c r="F387" s="4"/>
      <c r="G387" s="4"/>
      <c r="H387" s="4"/>
      <c r="I387" s="4"/>
      <c r="J387" s="4"/>
      <c r="K387" s="4"/>
      <c r="L387" s="4"/>
      <c r="M387" s="4"/>
      <c r="N387" s="4"/>
      <c r="O387" s="2"/>
      <c r="P387" s="17"/>
      <c r="Q387" s="2"/>
      <c r="R387" s="1"/>
      <c r="S387" s="2"/>
    </row>
    <row r="388" spans="1:19" ht="12">
      <c r="A388" s="10"/>
      <c r="B388" s="10"/>
      <c r="C388" s="10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9"/>
      <c r="O388" s="14"/>
      <c r="P388" s="14"/>
      <c r="Q388" s="14"/>
      <c r="R388" s="14"/>
      <c r="S388" s="2"/>
    </row>
    <row r="389" spans="1:19" ht="12">
      <c r="A389" s="1"/>
      <c r="B389" s="1"/>
      <c r="C389" s="1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</row>
    <row r="390" spans="1:19" ht="12">
      <c r="A390" s="1"/>
      <c r="B390" s="1"/>
      <c r="C390" s="1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16"/>
      <c r="O390" s="2"/>
      <c r="P390" s="2"/>
      <c r="Q390" s="2"/>
      <c r="R390" s="2"/>
      <c r="S390" s="2"/>
    </row>
    <row r="391" spans="1:19" ht="12">
      <c r="A391" s="1"/>
      <c r="B391" s="1"/>
      <c r="C391" s="1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16"/>
      <c r="O391" s="2"/>
      <c r="P391" s="2"/>
      <c r="Q391" s="2"/>
      <c r="R391" s="2"/>
      <c r="S391" s="2"/>
    </row>
    <row r="392" spans="1:19" ht="12">
      <c r="A392" s="1"/>
      <c r="B392" s="1"/>
      <c r="C392" s="1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16"/>
      <c r="O392" s="2"/>
      <c r="P392" s="2"/>
      <c r="Q392" s="2"/>
      <c r="R392" s="2"/>
      <c r="S392" s="2"/>
    </row>
    <row r="393" spans="1:19" ht="12">
      <c r="A393" s="10"/>
      <c r="B393" s="10"/>
      <c r="C393" s="10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9"/>
      <c r="O393" s="14"/>
      <c r="P393" s="14"/>
      <c r="Q393" s="14"/>
      <c r="R393" s="14"/>
      <c r="S393" s="2"/>
    </row>
    <row r="394" spans="1:19" ht="12">
      <c r="A394" s="4"/>
      <c r="B394" s="1"/>
      <c r="C394" s="1"/>
      <c r="D394" s="1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</row>
    <row r="395" spans="1:19" ht="12">
      <c r="A395" s="6"/>
      <c r="B395" s="1"/>
      <c r="C395" s="1"/>
      <c r="D395" s="1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</row>
    <row r="396" spans="1:19" ht="12">
      <c r="A396" s="6"/>
      <c r="B396" s="1"/>
      <c r="C396" s="1"/>
      <c r="D396" s="1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</row>
    <row r="397" spans="1:19" ht="12">
      <c r="A397" s="1"/>
      <c r="B397" s="1"/>
      <c r="C397" s="1"/>
      <c r="D397" s="2"/>
      <c r="E397" s="2"/>
      <c r="F397" s="2"/>
      <c r="G397" s="2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</row>
    <row r="398" spans="1:19" ht="12">
      <c r="A398" s="6"/>
      <c r="B398" s="1"/>
      <c r="C398" s="1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1"/>
      <c r="P398" s="4"/>
      <c r="Q398" s="1"/>
      <c r="R398" s="1"/>
      <c r="S398" s="1"/>
    </row>
    <row r="399" spans="1:19" ht="12">
      <c r="A399" s="6"/>
      <c r="B399" s="1"/>
      <c r="C399" s="1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1"/>
      <c r="P399" s="4"/>
      <c r="Q399" s="1"/>
      <c r="R399" s="4"/>
      <c r="S399" s="1"/>
    </row>
    <row r="400" spans="1:19" ht="12">
      <c r="A400" s="6"/>
      <c r="B400" s="1"/>
      <c r="C400" s="1"/>
      <c r="D400" s="4"/>
      <c r="F400" s="4"/>
      <c r="G400" s="4"/>
      <c r="H400" s="4"/>
      <c r="I400" s="4"/>
      <c r="J400" s="4"/>
      <c r="K400" s="4"/>
      <c r="L400" s="4"/>
      <c r="M400" s="4"/>
      <c r="N400" s="4"/>
      <c r="O400" s="1"/>
      <c r="P400" s="4"/>
      <c r="Q400" s="1"/>
      <c r="R400" s="1"/>
      <c r="S400" s="1"/>
    </row>
    <row r="401" spans="1:19" ht="12">
      <c r="A401" s="10"/>
      <c r="B401" s="10"/>
      <c r="C401" s="10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15"/>
      <c r="O401" s="3"/>
      <c r="P401" s="3"/>
      <c r="Q401" s="3"/>
      <c r="R401" s="3"/>
      <c r="S401" s="2"/>
    </row>
    <row r="402" spans="1:19" ht="12">
      <c r="A402" s="10"/>
      <c r="B402" s="10"/>
      <c r="C402" s="10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15"/>
      <c r="O402" s="3"/>
      <c r="P402" s="3"/>
      <c r="Q402" s="3"/>
      <c r="R402" s="3"/>
      <c r="S402" s="2"/>
    </row>
    <row r="403" spans="1:19" ht="12">
      <c r="A403" s="10"/>
      <c r="B403" s="10"/>
      <c r="C403" s="10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15"/>
      <c r="O403" s="3"/>
      <c r="P403" s="3"/>
      <c r="Q403" s="3"/>
      <c r="R403" s="3"/>
      <c r="S403" s="3"/>
    </row>
    <row r="404" spans="1:19" ht="12">
      <c r="A404" s="1"/>
      <c r="B404" s="1"/>
      <c r="C404" s="1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16"/>
      <c r="O404" s="2"/>
      <c r="P404" s="2"/>
      <c r="Q404" s="2"/>
      <c r="R404" s="2"/>
      <c r="S404" s="2"/>
    </row>
    <row r="405" spans="1:19" ht="12">
      <c r="A405" s="1"/>
      <c r="B405" s="1"/>
      <c r="C405" s="1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16"/>
      <c r="O405" s="2"/>
      <c r="P405" s="2"/>
      <c r="Q405" s="2"/>
      <c r="R405" s="2"/>
      <c r="S405" s="2"/>
    </row>
    <row r="406" spans="1:19" ht="12">
      <c r="A406" s="1"/>
      <c r="B406" s="1"/>
      <c r="C406" s="1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16"/>
      <c r="O406" s="2"/>
      <c r="P406" s="2"/>
      <c r="Q406" s="2"/>
      <c r="R406" s="2"/>
      <c r="S406" s="2"/>
    </row>
    <row r="407" spans="1:19" ht="12">
      <c r="A407" s="1"/>
      <c r="B407" s="1"/>
      <c r="C407" s="1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16"/>
      <c r="O407" s="2"/>
      <c r="P407" s="2"/>
      <c r="Q407" s="2"/>
      <c r="R407" s="2"/>
      <c r="S407" s="2"/>
    </row>
    <row r="408" spans="1:19" ht="12.75" customHeight="1">
      <c r="A408" s="1"/>
      <c r="B408" s="1"/>
      <c r="C408" s="1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16"/>
      <c r="O408" s="2"/>
      <c r="P408" s="2"/>
      <c r="Q408" s="2"/>
      <c r="R408" s="2"/>
      <c r="S408" s="2"/>
    </row>
    <row r="409" spans="1:19" ht="12.75" customHeight="1">
      <c r="A409" s="1"/>
      <c r="B409" s="1"/>
      <c r="C409" s="1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16"/>
      <c r="O409" s="2"/>
      <c r="P409" s="2"/>
      <c r="Q409" s="2"/>
      <c r="R409" s="2"/>
      <c r="S409" s="2"/>
    </row>
    <row r="410" spans="1:19" ht="12.75" customHeight="1">
      <c r="A410" s="6"/>
      <c r="B410" s="1"/>
      <c r="C410" s="1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16"/>
      <c r="O410" s="2"/>
      <c r="P410" s="2"/>
      <c r="Q410" s="2"/>
      <c r="R410" s="2"/>
      <c r="S410" s="2"/>
    </row>
    <row r="411" spans="1:19" ht="12.75" customHeight="1">
      <c r="A411" s="4"/>
      <c r="B411" s="1"/>
      <c r="C411" s="1"/>
      <c r="D411" s="2"/>
      <c r="E411" s="2"/>
      <c r="F411" s="2"/>
      <c r="G411" s="2"/>
      <c r="H411" s="8"/>
      <c r="I411" s="8"/>
      <c r="J411" s="8"/>
      <c r="K411" s="8"/>
      <c r="L411" s="8"/>
      <c r="M411" s="8"/>
      <c r="N411" s="23"/>
      <c r="O411" s="8"/>
      <c r="P411" s="8"/>
      <c r="Q411" s="8"/>
      <c r="R411" s="8"/>
      <c r="S411" s="8"/>
    </row>
    <row r="412" spans="1:19" ht="12.75" customHeight="1">
      <c r="A412" s="6"/>
      <c r="B412" s="1"/>
      <c r="C412" s="1"/>
      <c r="D412" s="2"/>
      <c r="E412" s="2"/>
      <c r="F412" s="2"/>
      <c r="G412" s="2"/>
      <c r="H412" s="8"/>
      <c r="I412" s="8"/>
      <c r="J412" s="8"/>
      <c r="K412" s="8"/>
      <c r="L412" s="8"/>
      <c r="M412" s="8"/>
      <c r="N412" s="23"/>
      <c r="O412" s="8"/>
      <c r="P412" s="8"/>
      <c r="Q412" s="8"/>
      <c r="R412" s="8"/>
      <c r="S412" s="8"/>
    </row>
    <row r="413" spans="1:19" ht="12.75" customHeight="1">
      <c r="A413" s="6"/>
      <c r="B413" s="1"/>
      <c r="C413" s="1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23"/>
      <c r="O413" s="8"/>
      <c r="P413" s="8"/>
      <c r="Q413" s="8"/>
      <c r="R413" s="8"/>
      <c r="S413" s="8"/>
    </row>
    <row r="414" spans="1:19" ht="12.75" customHeight="1">
      <c r="A414" s="6"/>
      <c r="B414" s="1"/>
      <c r="C414" s="1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16"/>
      <c r="O414" s="2"/>
      <c r="P414" s="2"/>
      <c r="Q414" s="2"/>
      <c r="R414" s="2"/>
      <c r="S414" s="2"/>
    </row>
    <row r="415" spans="1:19" ht="12.75" customHeight="1">
      <c r="A415" s="6"/>
      <c r="B415" s="1"/>
      <c r="C415" s="1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8"/>
      <c r="O415" s="2"/>
      <c r="P415" s="17"/>
      <c r="Q415" s="2"/>
      <c r="R415" s="2"/>
      <c r="S415" s="2"/>
    </row>
    <row r="416" spans="1:20" ht="12.75" customHeight="1">
      <c r="A416" s="16"/>
      <c r="B416" s="1"/>
      <c r="C416" s="1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8"/>
      <c r="O416" s="2"/>
      <c r="P416" s="17"/>
      <c r="Q416" s="2"/>
      <c r="R416" s="17"/>
      <c r="S416" s="2"/>
      <c r="T416" s="20"/>
    </row>
    <row r="417" spans="1:20" ht="12.75" customHeight="1">
      <c r="A417" s="6"/>
      <c r="B417" s="1"/>
      <c r="C417" s="1"/>
      <c r="D417" s="17"/>
      <c r="E417" s="2"/>
      <c r="F417" s="17"/>
      <c r="G417" s="17"/>
      <c r="H417" s="17"/>
      <c r="I417" s="17"/>
      <c r="J417" s="17"/>
      <c r="K417" s="17"/>
      <c r="L417" s="17"/>
      <c r="M417" s="17"/>
      <c r="N417" s="18"/>
      <c r="O417" s="2"/>
      <c r="P417" s="17"/>
      <c r="Q417" s="2"/>
      <c r="R417" s="2"/>
      <c r="S417" s="2"/>
      <c r="T417" s="20"/>
    </row>
    <row r="418" spans="1:20" ht="12.75" customHeight="1">
      <c r="A418" s="10"/>
      <c r="B418" s="10"/>
      <c r="C418" s="10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15"/>
      <c r="O418" s="3"/>
      <c r="P418" s="3"/>
      <c r="Q418" s="3"/>
      <c r="R418" s="3"/>
      <c r="S418" s="2"/>
      <c r="T418" s="20"/>
    </row>
    <row r="419" spans="1:20" ht="12.75" customHeight="1">
      <c r="A419" s="10"/>
      <c r="B419" s="10"/>
      <c r="C419" s="10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15"/>
      <c r="O419" s="3"/>
      <c r="P419" s="3"/>
      <c r="Q419" s="3"/>
      <c r="R419" s="3"/>
      <c r="S419" s="2"/>
      <c r="T419" s="20"/>
    </row>
    <row r="420" spans="1:20" ht="12.75" customHeight="1">
      <c r="A420" s="10"/>
      <c r="B420" s="10"/>
      <c r="C420" s="10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15"/>
      <c r="O420" s="3"/>
      <c r="P420" s="3"/>
      <c r="Q420" s="3"/>
      <c r="R420" s="3"/>
      <c r="S420" s="2"/>
      <c r="T420" s="20"/>
    </row>
    <row r="421" spans="1:20" ht="12.75" customHeight="1">
      <c r="A421" s="10"/>
      <c r="B421" s="10"/>
      <c r="C421" s="10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15"/>
      <c r="O421" s="3"/>
      <c r="P421" s="3"/>
      <c r="Q421" s="3"/>
      <c r="R421" s="3"/>
      <c r="S421" s="2"/>
      <c r="T421" s="20"/>
    </row>
    <row r="422" spans="1:20" ht="12.75" customHeight="1">
      <c r="A422" s="10"/>
      <c r="B422" s="10"/>
      <c r="C422" s="10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15"/>
      <c r="O422" s="3"/>
      <c r="P422" s="3"/>
      <c r="Q422" s="3"/>
      <c r="R422" s="3"/>
      <c r="S422" s="2"/>
      <c r="T422" s="20"/>
    </row>
    <row r="423" spans="1:20" ht="12.75" customHeight="1">
      <c r="A423" s="10"/>
      <c r="B423" s="10"/>
      <c r="C423" s="10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15"/>
      <c r="O423" s="3"/>
      <c r="P423" s="3"/>
      <c r="Q423" s="3"/>
      <c r="R423" s="3"/>
      <c r="S423" s="2"/>
      <c r="T423" s="20"/>
    </row>
    <row r="424" spans="1:20" ht="12.75" customHeight="1">
      <c r="A424" s="10"/>
      <c r="B424" s="10"/>
      <c r="C424" s="10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15"/>
      <c r="O424" s="3"/>
      <c r="P424" s="3"/>
      <c r="Q424" s="3"/>
      <c r="R424" s="3"/>
      <c r="S424" s="2"/>
      <c r="T424" s="20"/>
    </row>
    <row r="425" spans="1:20" ht="12.75" customHeight="1">
      <c r="A425" s="10"/>
      <c r="B425" s="10"/>
      <c r="C425" s="10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15"/>
      <c r="O425" s="3"/>
      <c r="P425" s="3"/>
      <c r="Q425" s="3"/>
      <c r="R425" s="3"/>
      <c r="S425" s="2"/>
      <c r="T425" s="20"/>
    </row>
    <row r="426" spans="1:20" ht="12.75" customHeight="1">
      <c r="A426" s="10"/>
      <c r="B426" s="10"/>
      <c r="C426" s="10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15"/>
      <c r="O426" s="3"/>
      <c r="P426" s="3"/>
      <c r="Q426" s="3"/>
      <c r="R426" s="3"/>
      <c r="S426" s="2"/>
      <c r="T426" s="20"/>
    </row>
    <row r="427" spans="1:20" ht="12.75" customHeight="1">
      <c r="A427" s="10"/>
      <c r="B427" s="10"/>
      <c r="C427" s="10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15"/>
      <c r="O427" s="3"/>
      <c r="P427" s="3"/>
      <c r="Q427" s="3"/>
      <c r="R427" s="3"/>
      <c r="S427" s="2"/>
      <c r="T427" s="20"/>
    </row>
    <row r="428" spans="1:20" ht="12.75" customHeight="1">
      <c r="A428" s="10"/>
      <c r="B428" s="10"/>
      <c r="C428" s="10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15"/>
      <c r="O428" s="3"/>
      <c r="P428" s="3"/>
      <c r="Q428" s="3"/>
      <c r="R428" s="3"/>
      <c r="S428" s="2"/>
      <c r="T428" s="20"/>
    </row>
    <row r="429" spans="1:20" ht="12.75" customHeight="1">
      <c r="A429" s="10"/>
      <c r="B429" s="10"/>
      <c r="C429" s="10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15"/>
      <c r="O429" s="3"/>
      <c r="P429" s="3"/>
      <c r="Q429" s="3"/>
      <c r="R429" s="3"/>
      <c r="S429" s="2"/>
      <c r="T429" s="20"/>
    </row>
    <row r="430" spans="1:20" ht="12.75" customHeight="1">
      <c r="A430" s="10"/>
      <c r="B430" s="10"/>
      <c r="C430" s="10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15"/>
      <c r="O430" s="3"/>
      <c r="P430" s="3"/>
      <c r="Q430" s="3"/>
      <c r="R430" s="3"/>
      <c r="S430" s="2"/>
      <c r="T430" s="20"/>
    </row>
    <row r="431" spans="1:20" ht="12.75" customHeight="1">
      <c r="A431" s="10"/>
      <c r="B431" s="10"/>
      <c r="C431" s="10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15"/>
      <c r="O431" s="3"/>
      <c r="P431" s="3"/>
      <c r="Q431" s="3"/>
      <c r="R431" s="3"/>
      <c r="S431" s="2"/>
      <c r="T431" s="20"/>
    </row>
    <row r="432" spans="1:20" ht="12.75" customHeight="1">
      <c r="A432" s="10"/>
      <c r="B432" s="10"/>
      <c r="C432" s="10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10"/>
      <c r="O432" s="3"/>
      <c r="P432" s="3"/>
      <c r="Q432" s="3"/>
      <c r="R432" s="3"/>
      <c r="S432" s="2"/>
      <c r="T432" s="20"/>
    </row>
    <row r="433" spans="1:20" ht="12.75" customHeight="1">
      <c r="A433" s="1"/>
      <c r="B433" s="1"/>
      <c r="C433" s="1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0"/>
    </row>
    <row r="434" spans="1:20" ht="12.75" customHeight="1">
      <c r="A434" s="1"/>
      <c r="B434" s="1"/>
      <c r="C434" s="1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16"/>
      <c r="O434" s="2"/>
      <c r="P434" s="2"/>
      <c r="Q434" s="2"/>
      <c r="R434" s="2"/>
      <c r="S434" s="2"/>
      <c r="T434" s="20"/>
    </row>
    <row r="435" spans="1:20" ht="12.75" customHeight="1">
      <c r="A435" s="1"/>
      <c r="B435" s="1"/>
      <c r="C435" s="1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16"/>
      <c r="O435" s="2"/>
      <c r="P435" s="2"/>
      <c r="Q435" s="2"/>
      <c r="R435" s="2"/>
      <c r="S435" s="2"/>
      <c r="T435" s="20"/>
    </row>
    <row r="436" spans="1:20" ht="12.75" customHeight="1">
      <c r="A436" s="1"/>
      <c r="B436" s="1"/>
      <c r="C436" s="1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16"/>
      <c r="O436" s="2"/>
      <c r="P436" s="2"/>
      <c r="Q436" s="2"/>
      <c r="R436" s="2"/>
      <c r="S436" s="2"/>
      <c r="T436" s="20"/>
    </row>
    <row r="437" spans="1:20" ht="12.75" customHeight="1">
      <c r="A437" s="10"/>
      <c r="B437" s="10"/>
      <c r="C437" s="10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10"/>
      <c r="O437" s="3"/>
      <c r="P437" s="3"/>
      <c r="Q437" s="3"/>
      <c r="R437" s="3"/>
      <c r="S437" s="2"/>
      <c r="T437" s="20"/>
    </row>
    <row r="438" spans="1:20" ht="12.75" customHeight="1">
      <c r="A438" s="4"/>
      <c r="B438" s="1"/>
      <c r="C438" s="1"/>
      <c r="D438" s="1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0"/>
    </row>
    <row r="439" spans="1:20" ht="12.75" customHeight="1">
      <c r="A439" s="6"/>
      <c r="B439" s="1"/>
      <c r="C439" s="1"/>
      <c r="D439" s="1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0"/>
    </row>
    <row r="440" spans="1:20" ht="12.75" customHeight="1">
      <c r="A440" s="6"/>
      <c r="B440" s="1"/>
      <c r="C440" s="1"/>
      <c r="D440" s="1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0"/>
    </row>
    <row r="441" spans="1:20" ht="12.75" customHeight="1">
      <c r="A441" s="1"/>
      <c r="B441" s="1"/>
      <c r="C441" s="1"/>
      <c r="D441" s="2"/>
      <c r="E441" s="2"/>
      <c r="F441" s="2"/>
      <c r="G441" s="2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20"/>
    </row>
    <row r="442" spans="1:20" ht="12.75" customHeight="1">
      <c r="A442" s="6"/>
      <c r="B442" s="1"/>
      <c r="C442" s="1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1"/>
      <c r="P442" s="4"/>
      <c r="Q442" s="1"/>
      <c r="R442" s="1"/>
      <c r="S442" s="1"/>
      <c r="T442" s="20"/>
    </row>
    <row r="443" spans="1:20" ht="12.75" customHeight="1">
      <c r="A443" s="6"/>
      <c r="B443" s="1"/>
      <c r="C443" s="1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1"/>
      <c r="P443" s="4"/>
      <c r="Q443" s="1"/>
      <c r="R443" s="4"/>
      <c r="S443" s="1"/>
      <c r="T443" s="20"/>
    </row>
    <row r="444" spans="1:20" ht="12.75" customHeight="1">
      <c r="A444" s="6"/>
      <c r="B444" s="1"/>
      <c r="C444" s="1"/>
      <c r="D444" s="4"/>
      <c r="F444" s="4"/>
      <c r="G444" s="4"/>
      <c r="H444" s="4"/>
      <c r="I444" s="4"/>
      <c r="J444" s="4"/>
      <c r="K444" s="4"/>
      <c r="L444" s="4"/>
      <c r="M444" s="4"/>
      <c r="N444" s="4"/>
      <c r="O444" s="1"/>
      <c r="P444" s="4"/>
      <c r="Q444" s="1"/>
      <c r="R444" s="1"/>
      <c r="S444" s="1"/>
      <c r="T444" s="20"/>
    </row>
    <row r="445" spans="1:20" ht="12.75" customHeight="1">
      <c r="A445" s="10"/>
      <c r="B445" s="10"/>
      <c r="C445" s="10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10"/>
      <c r="O445" s="3"/>
      <c r="P445" s="3"/>
      <c r="Q445" s="3"/>
      <c r="R445" s="3"/>
      <c r="S445" s="2"/>
      <c r="T445" s="20"/>
    </row>
    <row r="446" spans="1:20" ht="12.75" customHeight="1">
      <c r="A446" s="10"/>
      <c r="B446" s="10"/>
      <c r="C446" s="10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10"/>
      <c r="O446" s="3"/>
      <c r="P446" s="3"/>
      <c r="Q446" s="3"/>
      <c r="R446" s="3"/>
      <c r="S446" s="2"/>
      <c r="T446" s="20"/>
    </row>
    <row r="447" spans="1:19" ht="12.75" customHeight="1">
      <c r="A447" s="10"/>
      <c r="B447" s="10"/>
      <c r="C447" s="10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10"/>
      <c r="O447" s="3"/>
      <c r="P447" s="3"/>
      <c r="Q447" s="3"/>
      <c r="R447" s="3"/>
      <c r="S447" s="2"/>
    </row>
    <row r="448" spans="1:19" ht="12.75" customHeight="1">
      <c r="A448" s="10"/>
      <c r="B448" s="10"/>
      <c r="C448" s="10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10"/>
      <c r="O448" s="3"/>
      <c r="P448" s="3"/>
      <c r="Q448" s="3"/>
      <c r="R448" s="3"/>
      <c r="S448" s="2"/>
    </row>
    <row r="449" spans="1:19" ht="12.75" customHeight="1">
      <c r="A449" s="1"/>
      <c r="B449" s="1"/>
      <c r="C449" s="1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16"/>
      <c r="O449" s="2"/>
      <c r="P449" s="2"/>
      <c r="Q449" s="2"/>
      <c r="R449" s="2"/>
      <c r="S449" s="2"/>
    </row>
    <row r="450" spans="1:19" ht="12.75" customHeight="1">
      <c r="A450" s="1"/>
      <c r="B450" s="1"/>
      <c r="C450" s="1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16"/>
      <c r="O450" s="2"/>
      <c r="P450" s="2"/>
      <c r="Q450" s="2"/>
      <c r="R450" s="2"/>
      <c r="S450" s="2"/>
    </row>
    <row r="451" spans="1:19" ht="12.75" customHeight="1">
      <c r="A451" s="1"/>
      <c r="B451" s="1"/>
      <c r="C451" s="1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16"/>
      <c r="O451" s="2"/>
      <c r="P451" s="2"/>
      <c r="Q451" s="2"/>
      <c r="R451" s="2"/>
      <c r="S451" s="2"/>
    </row>
    <row r="452" spans="1:19" ht="12">
      <c r="A452" s="1"/>
      <c r="B452" s="1"/>
      <c r="C452" s="1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16"/>
      <c r="O452" s="2"/>
      <c r="P452" s="2"/>
      <c r="Q452" s="2"/>
      <c r="R452" s="2"/>
      <c r="S452" s="2"/>
    </row>
    <row r="453" spans="1:19" ht="12">
      <c r="A453" s="4"/>
      <c r="B453" s="1"/>
      <c r="C453" s="1"/>
      <c r="D453" s="2"/>
      <c r="E453" s="2"/>
      <c r="F453" s="2"/>
      <c r="G453" s="2"/>
      <c r="H453" s="8"/>
      <c r="I453" s="8"/>
      <c r="J453" s="8"/>
      <c r="K453" s="8"/>
      <c r="L453" s="8"/>
      <c r="M453" s="8"/>
      <c r="N453" s="23"/>
      <c r="O453" s="8"/>
      <c r="P453" s="8"/>
      <c r="Q453" s="8"/>
      <c r="R453" s="8"/>
      <c r="S453" s="8"/>
    </row>
    <row r="454" spans="1:19" ht="12">
      <c r="A454" s="6"/>
      <c r="B454" s="1"/>
      <c r="C454" s="1"/>
      <c r="D454" s="2"/>
      <c r="E454" s="2"/>
      <c r="F454" s="2"/>
      <c r="G454" s="2"/>
      <c r="H454" s="8"/>
      <c r="I454" s="8"/>
      <c r="J454" s="8"/>
      <c r="K454" s="8"/>
      <c r="L454" s="8"/>
      <c r="M454" s="8"/>
      <c r="N454" s="23"/>
      <c r="O454" s="8"/>
      <c r="P454" s="8"/>
      <c r="Q454" s="8"/>
      <c r="R454" s="8"/>
      <c r="S454" s="8"/>
    </row>
    <row r="455" spans="1:19" ht="12">
      <c r="A455" s="6"/>
      <c r="B455" s="1"/>
      <c r="C455" s="1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23"/>
      <c r="O455" s="8"/>
      <c r="P455" s="8"/>
      <c r="Q455" s="8"/>
      <c r="R455" s="8"/>
      <c r="S455" s="8"/>
    </row>
    <row r="456" spans="1:19" ht="12">
      <c r="A456" s="6"/>
      <c r="B456" s="1"/>
      <c r="C456" s="1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1"/>
      <c r="O456" s="2"/>
      <c r="P456" s="2"/>
      <c r="Q456" s="2"/>
      <c r="R456" s="2"/>
      <c r="S456" s="2"/>
    </row>
    <row r="457" spans="1:19" ht="12">
      <c r="A457" s="6"/>
      <c r="B457" s="1"/>
      <c r="C457" s="1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4"/>
      <c r="O457" s="2"/>
      <c r="P457" s="17"/>
      <c r="Q457" s="2"/>
      <c r="R457" s="2"/>
      <c r="S457" s="2"/>
    </row>
    <row r="458" spans="1:19" ht="12">
      <c r="A458" s="16"/>
      <c r="B458" s="1"/>
      <c r="C458" s="1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4"/>
      <c r="O458" s="2"/>
      <c r="P458" s="17"/>
      <c r="Q458" s="2"/>
      <c r="R458" s="17"/>
      <c r="S458" s="2"/>
    </row>
    <row r="459" spans="1:19" ht="12">
      <c r="A459" s="6"/>
      <c r="B459" s="1"/>
      <c r="C459" s="1"/>
      <c r="D459" s="17"/>
      <c r="E459" s="2"/>
      <c r="F459" s="17"/>
      <c r="G459" s="17"/>
      <c r="H459" s="17"/>
      <c r="I459" s="17"/>
      <c r="J459" s="17"/>
      <c r="K459" s="17"/>
      <c r="L459" s="17"/>
      <c r="M459" s="17"/>
      <c r="N459" s="4"/>
      <c r="O459" s="2"/>
      <c r="P459" s="17"/>
      <c r="Q459" s="2"/>
      <c r="R459" s="2"/>
      <c r="S459" s="2"/>
    </row>
    <row r="460" spans="1:19" ht="12">
      <c r="A460" s="10"/>
      <c r="B460" s="10"/>
      <c r="C460" s="10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15"/>
      <c r="O460" s="3"/>
      <c r="P460" s="3"/>
      <c r="Q460" s="3"/>
      <c r="R460" s="3"/>
      <c r="S460" s="2"/>
    </row>
    <row r="461" spans="1:19" ht="12">
      <c r="A461" s="10"/>
      <c r="B461" s="10"/>
      <c r="C461" s="10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15"/>
      <c r="O461" s="3"/>
      <c r="P461" s="3"/>
      <c r="Q461" s="3"/>
      <c r="R461" s="3"/>
      <c r="S461" s="2"/>
    </row>
    <row r="462" spans="1:19" ht="12">
      <c r="A462" s="10"/>
      <c r="B462" s="10"/>
      <c r="C462" s="10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15"/>
      <c r="O462" s="3"/>
      <c r="P462" s="3"/>
      <c r="Q462" s="3"/>
      <c r="R462" s="3"/>
      <c r="S462" s="2"/>
    </row>
    <row r="463" spans="1:19" ht="12">
      <c r="A463" s="10"/>
      <c r="B463" s="10"/>
      <c r="C463" s="10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15"/>
      <c r="O463" s="3"/>
      <c r="P463" s="3"/>
      <c r="Q463" s="3"/>
      <c r="R463" s="3"/>
      <c r="S463" s="2"/>
    </row>
    <row r="464" spans="1:19" ht="12">
      <c r="A464" s="10"/>
      <c r="B464" s="10"/>
      <c r="C464" s="10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15"/>
      <c r="O464" s="3"/>
      <c r="P464" s="3"/>
      <c r="Q464" s="3"/>
      <c r="R464" s="3"/>
      <c r="S464" s="2"/>
    </row>
    <row r="465" spans="1:19" ht="12">
      <c r="A465" s="10"/>
      <c r="B465" s="10"/>
      <c r="C465" s="10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15"/>
      <c r="O465" s="3"/>
      <c r="P465" s="3"/>
      <c r="Q465" s="3"/>
      <c r="R465" s="3"/>
      <c r="S465" s="2"/>
    </row>
    <row r="466" spans="1:19" ht="12">
      <c r="A466" s="10"/>
      <c r="B466" s="10"/>
      <c r="C466" s="10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15"/>
      <c r="O466" s="3"/>
      <c r="P466" s="3"/>
      <c r="Q466" s="3"/>
      <c r="R466" s="3"/>
      <c r="S466" s="2"/>
    </row>
    <row r="467" spans="1:19" ht="12">
      <c r="A467" s="10"/>
      <c r="B467" s="10"/>
      <c r="C467" s="10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15"/>
      <c r="O467" s="3"/>
      <c r="P467" s="3"/>
      <c r="Q467" s="3"/>
      <c r="R467" s="3"/>
      <c r="S467" s="2"/>
    </row>
    <row r="468" spans="1:19" ht="12">
      <c r="A468" s="10"/>
      <c r="B468" s="10"/>
      <c r="C468" s="10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15"/>
      <c r="O468" s="3"/>
      <c r="P468" s="3"/>
      <c r="Q468" s="3"/>
      <c r="R468" s="3"/>
      <c r="S468" s="2"/>
    </row>
    <row r="469" spans="1:19" ht="12">
      <c r="A469" s="10"/>
      <c r="B469" s="10"/>
      <c r="C469" s="10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15"/>
      <c r="O469" s="3"/>
      <c r="P469" s="3"/>
      <c r="Q469" s="3"/>
      <c r="R469" s="3"/>
      <c r="S469" s="2"/>
    </row>
    <row r="470" spans="1:19" ht="12">
      <c r="A470" s="10"/>
      <c r="B470" s="10"/>
      <c r="C470" s="10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15"/>
      <c r="O470" s="3"/>
      <c r="P470" s="3"/>
      <c r="Q470" s="3"/>
      <c r="R470" s="3"/>
      <c r="S470" s="2"/>
    </row>
    <row r="471" spans="1:19" ht="12">
      <c r="A471" s="10"/>
      <c r="B471" s="10"/>
      <c r="C471" s="10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15"/>
      <c r="O471" s="3"/>
      <c r="P471" s="3"/>
      <c r="Q471" s="3"/>
      <c r="R471" s="3"/>
      <c r="S471" s="2"/>
    </row>
    <row r="472" spans="1:19" ht="12">
      <c r="A472" s="10"/>
      <c r="B472" s="10"/>
      <c r="C472" s="10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15"/>
      <c r="O472" s="3"/>
      <c r="P472" s="3"/>
      <c r="Q472" s="3"/>
      <c r="R472" s="3"/>
      <c r="S472" s="2"/>
    </row>
    <row r="473" spans="1:19" ht="12">
      <c r="A473" s="10"/>
      <c r="B473" s="10"/>
      <c r="C473" s="10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15"/>
      <c r="O473" s="3"/>
      <c r="P473" s="3"/>
      <c r="Q473" s="3"/>
      <c r="R473" s="3"/>
      <c r="S473" s="2"/>
    </row>
    <row r="474" spans="1:19" ht="12">
      <c r="A474" s="10"/>
      <c r="B474" s="10"/>
      <c r="C474" s="10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15"/>
      <c r="O474" s="3"/>
      <c r="P474" s="3"/>
      <c r="Q474" s="3"/>
      <c r="R474" s="3"/>
      <c r="S474" s="2"/>
    </row>
    <row r="475" spans="1:19" ht="12">
      <c r="A475" s="10"/>
      <c r="B475" s="10"/>
      <c r="C475" s="10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15"/>
      <c r="O475" s="3"/>
      <c r="P475" s="3"/>
      <c r="Q475" s="3"/>
      <c r="R475" s="3"/>
      <c r="S475" s="2"/>
    </row>
    <row r="476" spans="1:19" ht="12">
      <c r="A476" s="1"/>
      <c r="B476" s="1"/>
      <c r="C476" s="1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</row>
    <row r="477" spans="1:19" ht="12">
      <c r="A477" s="1"/>
      <c r="B477" s="1"/>
      <c r="C477" s="1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16"/>
      <c r="O477" s="2"/>
      <c r="P477" s="2"/>
      <c r="Q477" s="2"/>
      <c r="R477" s="2"/>
      <c r="S477" s="2"/>
    </row>
    <row r="478" spans="1:19" ht="12">
      <c r="A478" s="1"/>
      <c r="B478" s="1"/>
      <c r="C478" s="1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16"/>
      <c r="O478" s="2"/>
      <c r="P478" s="2"/>
      <c r="Q478" s="2"/>
      <c r="R478" s="2"/>
      <c r="S478" s="2"/>
    </row>
    <row r="479" spans="1:19" ht="12">
      <c r="A479" s="1"/>
      <c r="B479" s="1"/>
      <c r="C479" s="1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16"/>
      <c r="O479" s="2"/>
      <c r="P479" s="2"/>
      <c r="Q479" s="2"/>
      <c r="R479" s="2"/>
      <c r="S479" s="2"/>
    </row>
    <row r="480" spans="1:19" ht="12">
      <c r="A480" s="10"/>
      <c r="B480" s="10"/>
      <c r="C480" s="10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10"/>
      <c r="O480" s="3"/>
      <c r="P480" s="3"/>
      <c r="Q480" s="3"/>
      <c r="R480" s="3"/>
      <c r="S480" s="2"/>
    </row>
    <row r="481" spans="1:19" ht="12">
      <c r="A481" s="4"/>
      <c r="B481" s="1"/>
      <c r="C481" s="1"/>
      <c r="D481" s="1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</row>
    <row r="482" spans="1:19" ht="12">
      <c r="A482" s="6"/>
      <c r="B482" s="1"/>
      <c r="C482" s="1"/>
      <c r="D482" s="1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</row>
    <row r="483" spans="1:19" ht="12">
      <c r="A483" s="6"/>
      <c r="B483" s="1"/>
      <c r="C483" s="1"/>
      <c r="D483" s="1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</row>
    <row r="484" spans="1:19" ht="12">
      <c r="A484" s="1"/>
      <c r="B484" s="1"/>
      <c r="C484" s="1"/>
      <c r="D484" s="2"/>
      <c r="E484" s="2"/>
      <c r="F484" s="2"/>
      <c r="G484" s="2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</row>
    <row r="485" spans="1:19" ht="12">
      <c r="A485" s="6"/>
      <c r="B485" s="1"/>
      <c r="C485" s="1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1"/>
      <c r="P485" s="4"/>
      <c r="Q485" s="1"/>
      <c r="R485" s="1"/>
      <c r="S485" s="1"/>
    </row>
    <row r="486" spans="1:19" ht="12">
      <c r="A486" s="6"/>
      <c r="B486" s="1"/>
      <c r="C486" s="1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1"/>
      <c r="P486" s="4"/>
      <c r="Q486" s="1"/>
      <c r="R486" s="4"/>
      <c r="S486" s="1"/>
    </row>
    <row r="487" spans="1:19" ht="12">
      <c r="A487" s="6"/>
      <c r="B487" s="1"/>
      <c r="C487" s="1"/>
      <c r="D487" s="4"/>
      <c r="F487" s="4"/>
      <c r="G487" s="4"/>
      <c r="H487" s="4"/>
      <c r="I487" s="4"/>
      <c r="J487" s="4"/>
      <c r="K487" s="4"/>
      <c r="L487" s="4"/>
      <c r="M487" s="4"/>
      <c r="N487" s="4"/>
      <c r="O487" s="1"/>
      <c r="P487" s="4"/>
      <c r="Q487" s="1"/>
      <c r="R487" s="1"/>
      <c r="S487" s="1"/>
    </row>
    <row r="488" spans="1:19" ht="12">
      <c r="A488" s="10"/>
      <c r="B488" s="10"/>
      <c r="C488" s="10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15"/>
      <c r="O488" s="3"/>
      <c r="P488" s="3"/>
      <c r="Q488" s="3"/>
      <c r="R488" s="3"/>
      <c r="S488" s="14"/>
    </row>
    <row r="489" spans="1:19" ht="12">
      <c r="A489" s="10"/>
      <c r="B489" s="10"/>
      <c r="C489" s="10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15"/>
      <c r="O489" s="3"/>
      <c r="P489" s="3"/>
      <c r="Q489" s="3"/>
      <c r="R489" s="3"/>
      <c r="S489" s="14"/>
    </row>
    <row r="490" spans="1:19" ht="12">
      <c r="A490" s="1"/>
      <c r="B490" s="1"/>
      <c r="C490" s="1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16"/>
      <c r="O490" s="2"/>
      <c r="P490" s="2"/>
      <c r="Q490" s="2"/>
      <c r="R490" s="2"/>
      <c r="S490" s="14"/>
    </row>
    <row r="491" spans="1:19" ht="12">
      <c r="A491" s="1"/>
      <c r="B491" s="1"/>
      <c r="C491" s="1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16"/>
      <c r="O491" s="2"/>
      <c r="P491" s="2"/>
      <c r="Q491" s="2"/>
      <c r="R491" s="2"/>
      <c r="S491" s="14"/>
    </row>
    <row r="492" spans="1:19" ht="12">
      <c r="A492" s="1"/>
      <c r="B492" s="1"/>
      <c r="C492" s="1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16"/>
      <c r="O492" s="2"/>
      <c r="P492" s="2"/>
      <c r="Q492" s="2"/>
      <c r="R492" s="2"/>
      <c r="S492" s="14"/>
    </row>
    <row r="493" spans="1:19" ht="12">
      <c r="A493" s="1"/>
      <c r="B493" s="1"/>
      <c r="C493" s="1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16"/>
      <c r="O493" s="2"/>
      <c r="P493" s="2"/>
      <c r="Q493" s="2"/>
      <c r="R493" s="2"/>
      <c r="S493" s="14"/>
    </row>
    <row r="494" spans="1:19" ht="12">
      <c r="A494" s="1"/>
      <c r="B494" s="1"/>
      <c r="C494" s="1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16"/>
      <c r="O494" s="2"/>
      <c r="P494" s="2"/>
      <c r="Q494" s="2"/>
      <c r="R494" s="2"/>
      <c r="S494" s="14"/>
    </row>
    <row r="495" spans="1:19" ht="12">
      <c r="A495" s="1"/>
      <c r="B495" s="1"/>
      <c r="C495" s="1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16"/>
      <c r="O495" s="2"/>
      <c r="P495" s="2"/>
      <c r="Q495" s="2"/>
      <c r="R495" s="2"/>
      <c r="S495" s="14"/>
    </row>
    <row r="496" spans="1:19" ht="12">
      <c r="A496" s="1"/>
      <c r="B496" s="1"/>
      <c r="C496" s="1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16"/>
      <c r="O496" s="2"/>
      <c r="P496" s="2"/>
      <c r="Q496" s="2"/>
      <c r="R496" s="2"/>
      <c r="S496" s="14"/>
    </row>
    <row r="497" spans="1:19" ht="12">
      <c r="A497" s="1"/>
      <c r="B497" s="1"/>
      <c r="C497" s="1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16"/>
      <c r="O497" s="2"/>
      <c r="P497" s="2"/>
      <c r="Q497" s="2"/>
      <c r="R497" s="2"/>
      <c r="S497" s="14"/>
    </row>
    <row r="498" spans="1:19" ht="12">
      <c r="A498" s="1"/>
      <c r="B498" s="1"/>
      <c r="C498" s="1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16"/>
      <c r="O498" s="2"/>
      <c r="P498" s="2"/>
      <c r="Q498" s="2"/>
      <c r="R498" s="2"/>
      <c r="S498" s="14"/>
    </row>
    <row r="499" spans="1:19" ht="12">
      <c r="A499" s="1"/>
      <c r="B499" s="1"/>
      <c r="C499" s="1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16"/>
      <c r="O499" s="2"/>
      <c r="P499" s="2"/>
      <c r="Q499" s="2"/>
      <c r="R499" s="2"/>
      <c r="S499" s="14"/>
    </row>
    <row r="500" spans="1:19" ht="12">
      <c r="A500" s="1"/>
      <c r="B500" s="1"/>
      <c r="C500" s="1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16"/>
      <c r="O500" s="2"/>
      <c r="P500" s="2"/>
      <c r="Q500" s="2"/>
      <c r="R500" s="2"/>
      <c r="S500" s="14"/>
    </row>
    <row r="501" spans="1:19" ht="12">
      <c r="A501" s="1"/>
      <c r="B501" s="1"/>
      <c r="C501" s="1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16"/>
      <c r="O501" s="2"/>
      <c r="P501" s="2"/>
      <c r="Q501" s="2"/>
      <c r="R501" s="2"/>
      <c r="S501" s="14"/>
    </row>
    <row r="502" spans="1:19" ht="12">
      <c r="A502" s="1"/>
      <c r="B502" s="1"/>
      <c r="C502" s="1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16"/>
      <c r="O502" s="2"/>
      <c r="P502" s="2"/>
      <c r="Q502" s="2"/>
      <c r="R502" s="2"/>
      <c r="S502" s="14"/>
    </row>
    <row r="503" spans="1:19" ht="12">
      <c r="A503" s="1"/>
      <c r="B503" s="1"/>
      <c r="C503" s="1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16"/>
      <c r="O503" s="2"/>
      <c r="P503" s="2"/>
      <c r="Q503" s="2"/>
      <c r="R503" s="2"/>
      <c r="S503" s="14"/>
    </row>
    <row r="504" spans="1:19" ht="12">
      <c r="A504" s="1"/>
      <c r="B504" s="1"/>
      <c r="C504" s="1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16"/>
      <c r="O504" s="2"/>
      <c r="P504" s="2"/>
      <c r="Q504" s="2"/>
      <c r="R504" s="2"/>
      <c r="S504" s="14"/>
    </row>
    <row r="505" spans="1:19" ht="12">
      <c r="A505" s="1"/>
      <c r="B505" s="1"/>
      <c r="C505" s="1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16"/>
      <c r="O505" s="2"/>
      <c r="P505" s="2"/>
      <c r="Q505" s="2"/>
      <c r="R505" s="2"/>
      <c r="S505" s="14"/>
    </row>
    <row r="506" spans="1:19" ht="12">
      <c r="A506" s="1"/>
      <c r="B506" s="1"/>
      <c r="C506" s="1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16"/>
      <c r="O506" s="2"/>
      <c r="P506" s="2"/>
      <c r="Q506" s="2"/>
      <c r="R506" s="2"/>
      <c r="S506" s="14"/>
    </row>
    <row r="507" spans="1:19" ht="12">
      <c r="A507" s="1"/>
      <c r="B507" s="1"/>
      <c r="C507" s="1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16"/>
      <c r="O507" s="2"/>
      <c r="P507" s="2"/>
      <c r="Q507" s="2"/>
      <c r="R507" s="2"/>
      <c r="S507" s="14"/>
    </row>
    <row r="508" spans="1:19" ht="12">
      <c r="A508" s="1"/>
      <c r="B508" s="1"/>
      <c r="C508" s="1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16"/>
      <c r="O508" s="2"/>
      <c r="P508" s="2"/>
      <c r="Q508" s="2"/>
      <c r="R508" s="2"/>
      <c r="S508" s="14"/>
    </row>
    <row r="509" spans="1:19" ht="12">
      <c r="A509" s="1"/>
      <c r="B509" s="1"/>
      <c r="C509" s="1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16"/>
      <c r="O509" s="2"/>
      <c r="P509" s="2"/>
      <c r="Q509" s="2"/>
      <c r="R509" s="2"/>
      <c r="S509" s="14"/>
    </row>
    <row r="510" spans="1:19" ht="12">
      <c r="A510" s="1"/>
      <c r="B510" s="1"/>
      <c r="C510" s="1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16"/>
      <c r="O510" s="2"/>
      <c r="P510" s="2"/>
      <c r="Q510" s="2"/>
      <c r="R510" s="2"/>
      <c r="S510" s="14"/>
    </row>
    <row r="511" spans="1:19" ht="12">
      <c r="A511" s="1"/>
      <c r="B511" s="1"/>
      <c r="C511" s="1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16"/>
      <c r="O511" s="2"/>
      <c r="P511" s="2"/>
      <c r="Q511" s="2"/>
      <c r="R511" s="2"/>
      <c r="S511" s="14"/>
    </row>
    <row r="512" spans="1:19" ht="12">
      <c r="A512" s="1"/>
      <c r="B512" s="1"/>
      <c r="C512" s="1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16"/>
      <c r="O512" s="2"/>
      <c r="P512" s="2"/>
      <c r="Q512" s="2"/>
      <c r="R512" s="2"/>
      <c r="S512" s="14"/>
    </row>
    <row r="513" spans="1:19" ht="12">
      <c r="A513" s="1"/>
      <c r="B513" s="1"/>
      <c r="C513" s="1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16"/>
      <c r="O513" s="2"/>
      <c r="P513" s="2"/>
      <c r="Q513" s="2"/>
      <c r="R513" s="2"/>
      <c r="S513" s="14"/>
    </row>
    <row r="514" spans="1:19" ht="12">
      <c r="A514" s="1"/>
      <c r="B514" s="1"/>
      <c r="C514" s="1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16"/>
      <c r="O514" s="2"/>
      <c r="P514" s="2"/>
      <c r="Q514" s="2"/>
      <c r="R514" s="2"/>
      <c r="S514" s="14"/>
    </row>
    <row r="515" spans="1:19" ht="12">
      <c r="A515" s="1"/>
      <c r="B515" s="1"/>
      <c r="C515" s="1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16"/>
      <c r="O515" s="2"/>
      <c r="P515" s="2"/>
      <c r="Q515" s="2"/>
      <c r="R515" s="2"/>
      <c r="S515" s="14"/>
    </row>
    <row r="516" spans="1:19" ht="12">
      <c r="A516" s="1"/>
      <c r="B516" s="1"/>
      <c r="C516" s="1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16"/>
      <c r="O516" s="2"/>
      <c r="P516" s="2"/>
      <c r="Q516" s="2"/>
      <c r="R516" s="2"/>
      <c r="S516" s="14"/>
    </row>
    <row r="517" spans="1:19" ht="12">
      <c r="A517" s="1"/>
      <c r="B517" s="1"/>
      <c r="C517" s="1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16"/>
      <c r="O517" s="2"/>
      <c r="P517" s="2"/>
      <c r="Q517" s="2"/>
      <c r="R517" s="2"/>
      <c r="S517" s="14"/>
    </row>
    <row r="518" spans="1:19" ht="12">
      <c r="A518" s="1"/>
      <c r="B518" s="1"/>
      <c r="C518" s="1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16"/>
      <c r="O518" s="2"/>
      <c r="P518" s="2"/>
      <c r="Q518" s="2"/>
      <c r="R518" s="2"/>
      <c r="S518" s="14"/>
    </row>
    <row r="519" spans="1:19" ht="1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</row>
    <row r="520" spans="1:19" ht="12">
      <c r="A520" s="1"/>
      <c r="B520" s="1"/>
      <c r="C520" s="1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</row>
    <row r="521" spans="1:19" ht="12">
      <c r="A521" s="1"/>
      <c r="B521" s="1"/>
      <c r="C521" s="1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16"/>
      <c r="O521" s="2"/>
      <c r="P521" s="2"/>
      <c r="Q521" s="2"/>
      <c r="R521" s="2"/>
      <c r="S521" s="2"/>
    </row>
    <row r="522" spans="1:19" ht="12">
      <c r="A522" s="1"/>
      <c r="B522" s="1"/>
      <c r="C522" s="1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16"/>
      <c r="O522" s="2"/>
      <c r="P522" s="2"/>
      <c r="Q522" s="2"/>
      <c r="R522" s="2"/>
      <c r="S522" s="2"/>
    </row>
    <row r="523" spans="1:19" ht="12">
      <c r="A523" s="1"/>
      <c r="B523" s="1"/>
      <c r="C523" s="1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16"/>
      <c r="O523" s="2"/>
      <c r="P523" s="2"/>
      <c r="Q523" s="2"/>
      <c r="R523" s="2"/>
      <c r="S523" s="2"/>
    </row>
  </sheetData>
  <sheetProtection/>
  <printOptions gridLines="1"/>
  <pageMargins left="0" right="0" top="0" bottom="0" header="0.5118110236220472" footer="0.5118110236220472"/>
  <pageSetup fitToWidth="0" horizontalDpi="600" verticalDpi="600" orientation="landscape" paperSize="9" scale="90" r:id="rId1"/>
  <rowBreaks count="11" manualBreakCount="11">
    <brk id="43" max="255" man="1"/>
    <brk id="88" max="255" man="1"/>
    <brk id="132" max="255" man="1"/>
    <brk id="175" max="255" man="1"/>
    <brk id="219" max="255" man="1"/>
    <brk id="262" max="255" man="1"/>
    <brk id="306" max="255" man="1"/>
    <brk id="350" max="255" man="1"/>
    <brk id="393" max="255" man="1"/>
    <brk id="437" max="255" man="1"/>
    <brk id="48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HortResearch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 Agnew</dc:creator>
  <cp:keywords/>
  <dc:description/>
  <cp:lastModifiedBy>Rob Agnew</cp:lastModifiedBy>
  <cp:lastPrinted>2019-02-28T22:03:15Z</cp:lastPrinted>
  <dcterms:created xsi:type="dcterms:W3CDTF">2000-02-29T22:03:03Z</dcterms:created>
  <dcterms:modified xsi:type="dcterms:W3CDTF">2019-02-28T22:04:27Z</dcterms:modified>
  <cp:category/>
  <cp:version/>
  <cp:contentType/>
  <cp:contentStatus/>
</cp:coreProperties>
</file>