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ATABASE\ORCH2000\WEATHER\BlenMet\MWRC Website Data\ToGoToWebsite\"/>
    </mc:Choice>
  </mc:AlternateContent>
  <bookViews>
    <workbookView xWindow="-15" yWindow="-15" windowWidth="15450" windowHeight="5985"/>
  </bookViews>
  <sheets>
    <sheet name="Temp" sheetId="2" r:id="rId1"/>
    <sheet name="Rainfall" sheetId="4" r:id="rId2"/>
    <sheet name="Air Frosts" sheetId="9" r:id="rId3"/>
    <sheet name="Soil Temp" sheetId="7" r:id="rId4"/>
    <sheet name="Radiation" sheetId="11" r:id="rId5"/>
    <sheet name="Evap Transp." sheetId="5" r:id="rId6"/>
    <sheet name="GDD" sheetId="3" r:id="rId7"/>
    <sheet name="Wind" sheetId="1" r:id="rId8"/>
  </sheets>
  <calcPr calcId="152511"/>
</workbook>
</file>

<file path=xl/calcChain.xml><?xml version="1.0" encoding="utf-8"?>
<calcChain xmlns="http://schemas.openxmlformats.org/spreadsheetml/2006/main">
  <c r="K17" i="4" l="1"/>
  <c r="J30" i="3"/>
  <c r="V30" i="2"/>
  <c r="J29" i="3" l="1"/>
  <c r="K29" i="3" s="1"/>
  <c r="X35" i="1"/>
  <c r="X34" i="1"/>
  <c r="X33" i="1"/>
  <c r="X32" i="1"/>
  <c r="X31" i="1"/>
  <c r="X30" i="1"/>
  <c r="X29" i="1"/>
  <c r="X28" i="1"/>
  <c r="X27" i="1"/>
  <c r="X26" i="1"/>
  <c r="X25" i="1"/>
  <c r="X24" i="1"/>
  <c r="K35" i="1"/>
  <c r="K34" i="1"/>
  <c r="K33" i="1"/>
  <c r="K32" i="1"/>
  <c r="K31" i="1"/>
  <c r="K30" i="1"/>
  <c r="K29" i="1"/>
  <c r="K28" i="1"/>
  <c r="K27" i="1"/>
  <c r="K26" i="1"/>
  <c r="K25" i="1"/>
  <c r="K24" i="1"/>
  <c r="X19" i="1"/>
  <c r="X18" i="1"/>
  <c r="X17" i="1"/>
  <c r="X16" i="1"/>
  <c r="X15" i="1"/>
  <c r="X14" i="1"/>
  <c r="X13" i="1"/>
  <c r="X12" i="1"/>
  <c r="X11" i="1"/>
  <c r="X10" i="1"/>
  <c r="X9" i="1"/>
  <c r="X8" i="1"/>
  <c r="K19" i="1"/>
  <c r="K18" i="1"/>
  <c r="K17" i="1"/>
  <c r="K16" i="1"/>
  <c r="K15" i="1"/>
  <c r="K14" i="1"/>
  <c r="K13" i="1"/>
  <c r="K12" i="1"/>
  <c r="K11" i="1"/>
  <c r="K10" i="1"/>
  <c r="K9" i="1"/>
  <c r="K8" i="1"/>
  <c r="K38" i="3"/>
  <c r="K37" i="3"/>
  <c r="K36" i="3"/>
  <c r="K35" i="3"/>
  <c r="K34" i="3"/>
  <c r="K33" i="3"/>
  <c r="K32" i="3"/>
  <c r="K31" i="3"/>
  <c r="K30" i="3"/>
  <c r="K28" i="3"/>
  <c r="K27" i="3"/>
  <c r="K18" i="3"/>
  <c r="K17" i="3"/>
  <c r="K16" i="3"/>
  <c r="K15" i="3"/>
  <c r="K14" i="3"/>
  <c r="K13" i="3"/>
  <c r="K12" i="3"/>
  <c r="K11" i="3"/>
  <c r="K10" i="3"/>
  <c r="K9" i="3"/>
  <c r="K8" i="3"/>
  <c r="K7" i="3"/>
  <c r="K33" i="5"/>
  <c r="K32" i="5"/>
  <c r="K31" i="5"/>
  <c r="K30" i="5"/>
  <c r="K29" i="5"/>
  <c r="K28" i="5"/>
  <c r="K27" i="5"/>
  <c r="K26" i="5"/>
  <c r="K25" i="5"/>
  <c r="K24" i="5"/>
  <c r="K23" i="5"/>
  <c r="K22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33" i="11"/>
  <c r="K32" i="11"/>
  <c r="K31" i="11"/>
  <c r="K30" i="11"/>
  <c r="K29" i="11"/>
  <c r="K28" i="11"/>
  <c r="K27" i="11"/>
  <c r="K26" i="11"/>
  <c r="K25" i="11"/>
  <c r="K24" i="11"/>
  <c r="K23" i="11"/>
  <c r="K22" i="11"/>
  <c r="K16" i="11"/>
  <c r="K15" i="11"/>
  <c r="K14" i="11"/>
  <c r="K13" i="11"/>
  <c r="K12" i="11"/>
  <c r="K11" i="11"/>
  <c r="K10" i="11"/>
  <c r="K9" i="11"/>
  <c r="K8" i="11"/>
  <c r="K7" i="11"/>
  <c r="K6" i="11"/>
  <c r="K5" i="11"/>
  <c r="K16" i="7"/>
  <c r="K15" i="7"/>
  <c r="K14" i="7"/>
  <c r="K13" i="7"/>
  <c r="K12" i="7"/>
  <c r="K11" i="7"/>
  <c r="K10" i="7"/>
  <c r="K9" i="7"/>
  <c r="K8" i="7"/>
  <c r="K7" i="7"/>
  <c r="K6" i="7"/>
  <c r="K5" i="7"/>
  <c r="K33" i="9"/>
  <c r="K32" i="9"/>
  <c r="K31" i="9"/>
  <c r="K30" i="9"/>
  <c r="K29" i="9"/>
  <c r="K28" i="9"/>
  <c r="K27" i="9"/>
  <c r="K26" i="9"/>
  <c r="K25" i="9"/>
  <c r="K24" i="9"/>
  <c r="K23" i="9"/>
  <c r="K22" i="9"/>
  <c r="K16" i="9"/>
  <c r="K15" i="9"/>
  <c r="K14" i="9"/>
  <c r="K13" i="9"/>
  <c r="K12" i="9"/>
  <c r="K11" i="9"/>
  <c r="K10" i="9"/>
  <c r="K9" i="9"/>
  <c r="K8" i="9"/>
  <c r="K7" i="9"/>
  <c r="K6" i="9"/>
  <c r="K5" i="9"/>
  <c r="K16" i="4"/>
  <c r="K15" i="4"/>
  <c r="K14" i="4"/>
  <c r="K13" i="4"/>
  <c r="K12" i="4"/>
  <c r="K11" i="4"/>
  <c r="K10" i="4"/>
  <c r="K9" i="4"/>
  <c r="K8" i="4"/>
  <c r="K7" i="4"/>
  <c r="K6" i="4"/>
  <c r="K5" i="4"/>
  <c r="W48" i="2"/>
  <c r="W47" i="2"/>
  <c r="W46" i="2"/>
  <c r="W45" i="2"/>
  <c r="W44" i="2"/>
  <c r="W43" i="2"/>
  <c r="W42" i="2"/>
  <c r="W41" i="2"/>
  <c r="W40" i="2"/>
  <c r="W39" i="2"/>
  <c r="W38" i="2"/>
  <c r="W37" i="2"/>
  <c r="W49" i="2" s="1"/>
  <c r="K48" i="2"/>
  <c r="K47" i="2"/>
  <c r="K46" i="2"/>
  <c r="K45" i="2"/>
  <c r="K44" i="2"/>
  <c r="K43" i="2"/>
  <c r="K42" i="2"/>
  <c r="K41" i="2"/>
  <c r="K40" i="2"/>
  <c r="K39" i="2"/>
  <c r="K38" i="2"/>
  <c r="K37" i="2"/>
  <c r="K49" i="2" s="1"/>
  <c r="W32" i="2"/>
  <c r="W31" i="2"/>
  <c r="W30" i="2"/>
  <c r="W29" i="2"/>
  <c r="W28" i="2"/>
  <c r="W27" i="2"/>
  <c r="W26" i="2"/>
  <c r="W25" i="2"/>
  <c r="W24" i="2"/>
  <c r="W23" i="2"/>
  <c r="W22" i="2"/>
  <c r="W21" i="2"/>
  <c r="K32" i="2"/>
  <c r="K31" i="2"/>
  <c r="K30" i="2"/>
  <c r="K29" i="2"/>
  <c r="K28" i="2"/>
  <c r="K27" i="2"/>
  <c r="K26" i="2"/>
  <c r="K25" i="2"/>
  <c r="K24" i="2"/>
  <c r="K23" i="2"/>
  <c r="K22" i="2"/>
  <c r="K21" i="2"/>
  <c r="K33" i="2" s="1"/>
  <c r="W16" i="2"/>
  <c r="W15" i="2"/>
  <c r="W14" i="2"/>
  <c r="W13" i="2"/>
  <c r="W12" i="2"/>
  <c r="W11" i="2"/>
  <c r="W10" i="2"/>
  <c r="W9" i="2"/>
  <c r="W8" i="2"/>
  <c r="W7" i="2"/>
  <c r="W6" i="2"/>
  <c r="W5" i="2"/>
  <c r="W17" i="2" s="1"/>
  <c r="K16" i="2"/>
  <c r="K15" i="2"/>
  <c r="K14" i="2"/>
  <c r="K13" i="2"/>
  <c r="K12" i="2"/>
  <c r="K11" i="2"/>
  <c r="K10" i="2"/>
  <c r="K9" i="2"/>
  <c r="K8" i="2"/>
  <c r="K7" i="2"/>
  <c r="K6" i="2"/>
  <c r="K5" i="2"/>
  <c r="V29" i="2"/>
  <c r="W33" i="2" l="1"/>
  <c r="J28" i="3"/>
  <c r="V28" i="2"/>
  <c r="V27" i="2" l="1"/>
  <c r="I21" i="3" l="1"/>
  <c r="I20" i="3"/>
  <c r="I38" i="3"/>
  <c r="V26" i="2"/>
  <c r="I37" i="3"/>
  <c r="V25" i="2"/>
  <c r="I36" i="3"/>
  <c r="J17" i="4"/>
  <c r="V24" i="2"/>
  <c r="I35" i="3"/>
  <c r="V23" i="2"/>
  <c r="I34" i="3"/>
  <c r="V22" i="2"/>
  <c r="I33" i="3"/>
  <c r="V21" i="2"/>
  <c r="V36" i="1"/>
  <c r="I36" i="1"/>
  <c r="V20" i="1"/>
  <c r="I20" i="1"/>
  <c r="I32" i="3"/>
  <c r="I34" i="5"/>
  <c r="I18" i="5"/>
  <c r="I17" i="5"/>
  <c r="I34" i="11"/>
  <c r="I18" i="11"/>
  <c r="I17" i="11"/>
  <c r="I17" i="7"/>
  <c r="I34" i="9"/>
  <c r="I17" i="9"/>
  <c r="U49" i="2"/>
  <c r="I49" i="2"/>
  <c r="U32" i="2"/>
  <c r="I33" i="2"/>
  <c r="I17" i="2"/>
  <c r="U17" i="2"/>
  <c r="I31" i="3"/>
  <c r="U31" i="2"/>
  <c r="I30" i="3"/>
  <c r="U30" i="2"/>
  <c r="I29" i="3"/>
  <c r="U29" i="2"/>
  <c r="I28" i="3"/>
  <c r="U28" i="2"/>
  <c r="U27" i="2"/>
  <c r="H20" i="3"/>
  <c r="U26" i="2"/>
  <c r="U25" i="2"/>
  <c r="H21" i="3"/>
  <c r="U24" i="2"/>
  <c r="K34" i="9"/>
  <c r="I17" i="4"/>
  <c r="U23" i="2"/>
  <c r="U22" i="2"/>
  <c r="X36" i="1"/>
  <c r="X20" i="1"/>
  <c r="K36" i="1"/>
  <c r="K20" i="1"/>
  <c r="K34" i="5"/>
  <c r="K34" i="11"/>
  <c r="K17" i="11"/>
  <c r="K17" i="7"/>
  <c r="K17" i="9"/>
  <c r="K17" i="2"/>
  <c r="U21" i="2"/>
  <c r="U33" i="2"/>
  <c r="U20" i="1"/>
  <c r="U36" i="1"/>
  <c r="H36" i="1"/>
  <c r="H20" i="1"/>
  <c r="K21" i="3"/>
  <c r="H34" i="5"/>
  <c r="H18" i="5"/>
  <c r="H17" i="5"/>
  <c r="H34" i="11"/>
  <c r="H18" i="11"/>
  <c r="H17" i="11"/>
  <c r="H17" i="7"/>
  <c r="H34" i="9"/>
  <c r="H17" i="9"/>
  <c r="T49" i="2"/>
  <c r="H49" i="2"/>
  <c r="T32" i="2"/>
  <c r="H33" i="2"/>
  <c r="T17" i="2"/>
  <c r="H17" i="2"/>
  <c r="T31" i="2"/>
  <c r="T30" i="2"/>
  <c r="T29" i="2"/>
  <c r="H28" i="3"/>
  <c r="H29" i="3"/>
  <c r="H30" i="3"/>
  <c r="T28" i="2"/>
  <c r="T27" i="2"/>
  <c r="G20" i="3"/>
  <c r="T26" i="2"/>
  <c r="G21" i="3"/>
  <c r="T25" i="2"/>
  <c r="H17" i="4"/>
  <c r="T24" i="2"/>
  <c r="T23" i="2"/>
  <c r="T22" i="2"/>
  <c r="T21" i="2"/>
  <c r="T36" i="1"/>
  <c r="G36" i="1"/>
  <c r="T20" i="1"/>
  <c r="G20" i="1"/>
  <c r="F20" i="3"/>
  <c r="G34" i="5"/>
  <c r="G18" i="5"/>
  <c r="G17" i="5"/>
  <c r="G34" i="11"/>
  <c r="G18" i="11"/>
  <c r="G17" i="11"/>
  <c r="G17" i="7"/>
  <c r="G34" i="9"/>
  <c r="G17" i="9"/>
  <c r="G17" i="4"/>
  <c r="S49" i="2"/>
  <c r="G49" i="2"/>
  <c r="G33" i="2"/>
  <c r="S32" i="2"/>
  <c r="S17" i="2"/>
  <c r="G17" i="2"/>
  <c r="S31" i="2"/>
  <c r="S30" i="2"/>
  <c r="S29" i="2"/>
  <c r="G28" i="3"/>
  <c r="G29" i="3"/>
  <c r="G30" i="3"/>
  <c r="G31" i="3"/>
  <c r="G32" i="3"/>
  <c r="G33" i="3"/>
  <c r="G34" i="3"/>
  <c r="G35" i="3"/>
  <c r="G36" i="3"/>
  <c r="G37" i="3"/>
  <c r="G38" i="3"/>
  <c r="S28" i="2"/>
  <c r="S27" i="2"/>
  <c r="S26" i="2"/>
  <c r="S25" i="2"/>
  <c r="F21" i="3"/>
  <c r="E21" i="3"/>
  <c r="D21" i="3"/>
  <c r="S24" i="2"/>
  <c r="S23" i="2"/>
  <c r="S22" i="2"/>
  <c r="S21" i="2"/>
  <c r="S33" i="2"/>
  <c r="R32" i="2"/>
  <c r="R31" i="2"/>
  <c r="R30" i="2"/>
  <c r="R29" i="2"/>
  <c r="F28" i="3"/>
  <c r="F29" i="3"/>
  <c r="F30" i="3"/>
  <c r="F31" i="3"/>
  <c r="F32" i="3"/>
  <c r="F33" i="3"/>
  <c r="F34" i="3"/>
  <c r="F35" i="3"/>
  <c r="F36" i="3"/>
  <c r="F37" i="3"/>
  <c r="F38" i="3"/>
  <c r="R28" i="2"/>
  <c r="F27" i="3"/>
  <c r="R27" i="2"/>
  <c r="R26" i="2"/>
  <c r="R25" i="2"/>
  <c r="R24" i="2"/>
  <c r="R23" i="2"/>
  <c r="E27" i="3"/>
  <c r="E28" i="3"/>
  <c r="E29" i="3"/>
  <c r="E30" i="3"/>
  <c r="E31" i="3"/>
  <c r="E32" i="3"/>
  <c r="E33" i="3"/>
  <c r="E34" i="3"/>
  <c r="E35" i="3"/>
  <c r="E36" i="3"/>
  <c r="E37" i="3"/>
  <c r="E38" i="3"/>
  <c r="D27" i="3"/>
  <c r="E20" i="3"/>
  <c r="D20" i="3"/>
  <c r="P28" i="2"/>
  <c r="P27" i="2"/>
  <c r="P26" i="2"/>
  <c r="P25" i="2"/>
  <c r="P24" i="2"/>
  <c r="P23" i="2"/>
  <c r="P22" i="2"/>
  <c r="P21" i="2"/>
  <c r="Q21" i="2"/>
  <c r="Q33" i="2"/>
  <c r="F18" i="5"/>
  <c r="F17" i="5"/>
  <c r="F18" i="11"/>
  <c r="F17" i="11"/>
  <c r="F17" i="7"/>
  <c r="F34" i="9"/>
  <c r="E34" i="9"/>
  <c r="D34" i="9"/>
  <c r="D17" i="2"/>
  <c r="F17" i="2"/>
  <c r="E17" i="2"/>
  <c r="R49" i="2"/>
  <c r="E18" i="11"/>
  <c r="E17" i="11"/>
  <c r="E34" i="11"/>
  <c r="R36" i="1"/>
  <c r="S36" i="1"/>
  <c r="Q36" i="1"/>
  <c r="E36" i="1"/>
  <c r="F36" i="1"/>
  <c r="D36" i="1"/>
  <c r="R20" i="1"/>
  <c r="S20" i="1"/>
  <c r="Q20" i="1"/>
  <c r="E20" i="1"/>
  <c r="F20" i="1"/>
  <c r="D20" i="1"/>
  <c r="F34" i="5"/>
  <c r="F34" i="11"/>
  <c r="F17" i="9"/>
  <c r="F17" i="4"/>
  <c r="Q49" i="2"/>
  <c r="P49" i="2"/>
  <c r="E49" i="2"/>
  <c r="F49" i="2"/>
  <c r="D49" i="2"/>
  <c r="F33" i="2"/>
  <c r="R17" i="2"/>
  <c r="R22" i="2"/>
  <c r="R21" i="2"/>
  <c r="R33" i="2"/>
  <c r="E18" i="5"/>
  <c r="D17" i="11"/>
  <c r="E17" i="7"/>
  <c r="E33" i="2"/>
  <c r="Q17" i="2"/>
  <c r="Q32" i="2"/>
  <c r="Q31" i="2"/>
  <c r="Q30" i="2"/>
  <c r="Q29" i="2"/>
  <c r="Q28" i="2"/>
  <c r="Q27" i="2"/>
  <c r="Q26" i="2"/>
  <c r="Q25" i="2"/>
  <c r="Q24" i="2"/>
  <c r="Q23" i="2"/>
  <c r="Q22" i="2"/>
  <c r="P29" i="2"/>
  <c r="P32" i="2"/>
  <c r="P31" i="2"/>
  <c r="P30" i="2"/>
  <c r="E34" i="5"/>
  <c r="D34" i="5"/>
  <c r="D18" i="5"/>
  <c r="D18" i="11"/>
  <c r="D34" i="11"/>
  <c r="D17" i="7"/>
  <c r="E17" i="4"/>
  <c r="D17" i="4"/>
  <c r="P17" i="2"/>
  <c r="D33" i="2"/>
  <c r="D17" i="5"/>
  <c r="E17" i="5"/>
  <c r="E17" i="9"/>
  <c r="D17" i="9"/>
  <c r="C33" i="3"/>
  <c r="C34" i="3"/>
  <c r="C35" i="3"/>
  <c r="P33" i="2"/>
  <c r="C36" i="3"/>
  <c r="D28" i="3"/>
  <c r="K20" i="3"/>
  <c r="D29" i="3"/>
  <c r="C37" i="3"/>
  <c r="D30" i="3"/>
  <c r="C38" i="3"/>
  <c r="D31" i="3"/>
  <c r="D32" i="3"/>
  <c r="D33" i="3"/>
  <c r="D34" i="3"/>
  <c r="D35" i="3"/>
  <c r="D36" i="3"/>
  <c r="D37" i="3"/>
  <c r="D38" i="3"/>
  <c r="H31" i="3"/>
  <c r="K18" i="11"/>
  <c r="H32" i="3"/>
  <c r="H33" i="3"/>
  <c r="H34" i="3"/>
  <c r="H35" i="3"/>
  <c r="H36" i="3"/>
  <c r="H37" i="3"/>
  <c r="H38" i="3"/>
  <c r="K18" i="5"/>
  <c r="T33" i="2"/>
</calcChain>
</file>

<file path=xl/sharedStrings.xml><?xml version="1.0" encoding="utf-8"?>
<sst xmlns="http://schemas.openxmlformats.org/spreadsheetml/2006/main" count="332" uniqueCount="49">
  <si>
    <t>Mean</t>
  </si>
  <si>
    <t>Jan</t>
  </si>
  <si>
    <t>Feb</t>
  </si>
  <si>
    <t>March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</si>
  <si>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</si>
  <si>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</si>
  <si>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</si>
  <si>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</si>
  <si>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</si>
  <si>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</si>
  <si>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</si>
  <si>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</si>
  <si>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</si>
  <si>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Mean Maximum Monthly Air Temp</t>
  </si>
  <si>
    <t>Mean Minimum Monthly Air Temp</t>
  </si>
  <si>
    <t>Dashwood Monthly Growing Degree Days above 10°C</t>
  </si>
  <si>
    <t>Total</t>
  </si>
  <si>
    <t>Growing degree days calculated from absolute daily maximum and minimum temperatures (not from hourly averages)</t>
  </si>
  <si>
    <t>Total number of Air Frosts = number of times air temp was &lt; 0.0°C</t>
  </si>
  <si>
    <t>Average daily wind run (km).</t>
  </si>
  <si>
    <t>Mean monthly air temperature</t>
  </si>
  <si>
    <t>Average Daily Range in Air Temp</t>
  </si>
  <si>
    <t>Sep-Apr</t>
  </si>
  <si>
    <t>Average Daily Solar Energy (mj/m2)</t>
  </si>
  <si>
    <t>Total Monthly Solar Energy (mj/m2)</t>
  </si>
  <si>
    <t>Total Penman Evapotranspiration (mm)</t>
  </si>
  <si>
    <t>Average Daily Penman Evapotranspiration (mm)</t>
  </si>
  <si>
    <t>Total monthly wind run (km).</t>
  </si>
  <si>
    <t>Total Growing Degree Days above 10°C (Max+Min)/2-10</t>
  </si>
  <si>
    <t>Average daily soil temperature at 9am</t>
  </si>
  <si>
    <t>Minimum monthly air temp</t>
  </si>
  <si>
    <t>Total monthly rainfall (mm)</t>
  </si>
  <si>
    <t>Absolute Maximum Monthly Air Temp</t>
  </si>
  <si>
    <t>Absolute Minimum Monthly Air Temp</t>
  </si>
  <si>
    <t>Absolute Maximum Daily Wind run (km)</t>
  </si>
  <si>
    <t>Absolute Minimum Daily Wind run (km)</t>
  </si>
  <si>
    <t>2014-15</t>
  </si>
  <si>
    <t>2015-16</t>
  </si>
  <si>
    <t>2013-14</t>
  </si>
  <si>
    <t>2012-13</t>
  </si>
  <si>
    <t>2011-12</t>
  </si>
  <si>
    <t>These measurements cannot be compared with wind run measurements from the old Dashwood met station site where wind was measured at 10 metres</t>
  </si>
  <si>
    <t xml:space="preserve">As this is a vineyard weather station wind run is measured at approximately 2 metres height. </t>
  </si>
  <si>
    <t>Delegat Dashwood Meteorological Station: Redwood Pass Road</t>
  </si>
  <si>
    <t>July-June</t>
  </si>
  <si>
    <t>2016-17</t>
  </si>
  <si>
    <t>2017-18</t>
  </si>
  <si>
    <t>2018-19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</si>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</sst>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8"/>
      <name val="AvantGarde"/>
    </font>
    <font>
      <sz val="10"/>
      <name val="AvantGarde"/>
      <family val="2"/>
    </font>
    <font>
      <b/>
      <sz val="10"/>
      <name val="AvantGarde"/>
      <family val="2"/>
    </font>
    <font>
      <b/>
      <u/>
      <sz val="10"/>
      <name val="AvantGarde"/>
      <family val="2"/>
    </font>
    <font>
      <b/>
      <sz val="10"/>
      <name val="Arial"/>
      <family val="2"/>
    </font>
    <font>
      <b/>
      <sz val="10"/>
      <name val="AvantGard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16" fontId="2" fillId="0" borderId="0" xfId="0" quotePrefix="1" applyNumberFormat="1" applyFont="1"/>
    <xf numFmtId="0" fontId="2" fillId="0" borderId="0" xfId="0" quotePrefix="1" applyFont="1"/>
    <xf numFmtId="1" fontId="2" fillId="0" borderId="0" xfId="0" applyNumberFormat="1" applyFont="1"/>
    <xf numFmtId="164" fontId="5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zoomScaleNormal="100" workbookViewId="0"/>
  </sheetViews>
  <sheetFormatPr defaultRowHeight="12.75"/>
  <cols>
    <col min="1" max="8" width="7.83203125" style="2" customWidth="1"/>
    <col min="9" max="9" width="5.83203125" style="2" bestFit="1" customWidth="1"/>
    <col min="10" max="10" width="5.83203125" style="2" customWidth="1"/>
    <col min="11" max="20" width="7.83203125" style="2" customWidth="1"/>
    <col min="21" max="21" width="5.83203125" style="2" bestFit="1" customWidth="1"/>
    <col min="22" max="22" width="5.83203125" style="2" customWidth="1"/>
    <col min="23" max="32" width="7.83203125" style="2" customWidth="1"/>
    <col min="33" max="33" width="5.83203125" style="2" bestFit="1" customWidth="1"/>
    <col min="34" max="35" width="7.83203125" style="2" customWidth="1"/>
    <col min="36" max="16384" width="9.33203125" style="2"/>
  </cols>
  <sheetData>
    <row r="1" spans="1:23">
      <c r="A1" s="2" t="s">
        <v>43</v>
      </c>
    </row>
    <row r="3" spans="1:23">
      <c r="A3" s="2" t="s">
        <v>20</v>
      </c>
      <c r="F3" s="3"/>
      <c r="G3" s="3"/>
      <c r="H3" s="3"/>
      <c r="I3" s="3"/>
      <c r="J3" s="3"/>
      <c r="M3" s="2" t="s">
        <v>13</v>
      </c>
    </row>
    <row r="4" spans="1:23"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 t="s">
        <v>0</v>
      </c>
      <c r="N4" s="2">
        <v>2011</v>
      </c>
      <c r="O4" s="2">
        <v>2012</v>
      </c>
      <c r="P4" s="2">
        <v>2013</v>
      </c>
      <c r="Q4" s="2">
        <v>2014</v>
      </c>
      <c r="R4" s="2">
        <v>2015</v>
      </c>
      <c r="S4" s="2">
        <v>2016</v>
      </c>
      <c r="T4" s="2">
        <v>2017</v>
      </c>
      <c r="U4" s="2">
        <v>2018</v>
      </c>
      <c r="V4" s="2">
        <v>2019</v>
      </c>
      <c r="W4" s="2" t="s">
        <v>0</v>
      </c>
    </row>
    <row r="5" spans="1:23">
      <c r="A5" s="2" t="s">
        <v>1</v>
      </c>
      <c r="B5" s="3"/>
      <c r="C5" s="3"/>
      <c r="D5" s="3">
        <v>17.7</v>
      </c>
      <c r="E5" s="3">
        <v>17.100000000000001</v>
      </c>
      <c r="F5" s="3">
        <v>18.2</v>
      </c>
      <c r="G5" s="3">
        <v>18.5</v>
      </c>
      <c r="H5" s="3">
        <v>18.5</v>
      </c>
      <c r="I5" s="3">
        <v>20.2</v>
      </c>
      <c r="J5" s="3">
        <v>20.3</v>
      </c>
      <c r="K5" s="3">
        <f>AVERAGE(B5:J5)</f>
        <v>18.642857142857142</v>
      </c>
      <c r="M5" s="2" t="s">
        <v>1</v>
      </c>
      <c r="N5" s="3"/>
      <c r="O5" s="3"/>
      <c r="P5" s="3">
        <v>23.8</v>
      </c>
      <c r="Q5" s="3">
        <v>22.5</v>
      </c>
      <c r="R5" s="3">
        <v>24.2</v>
      </c>
      <c r="S5" s="3">
        <v>23.3</v>
      </c>
      <c r="T5" s="3">
        <v>24.3</v>
      </c>
      <c r="U5" s="3">
        <v>24.9</v>
      </c>
      <c r="V5" s="3">
        <v>26.6</v>
      </c>
      <c r="W5" s="3">
        <f>AVERAGE(N5:V5)</f>
        <v>24.228571428571428</v>
      </c>
    </row>
    <row r="6" spans="1:23">
      <c r="A6" s="2" t="s">
        <v>2</v>
      </c>
      <c r="B6" s="3"/>
      <c r="C6" s="3"/>
      <c r="D6" s="3">
        <v>16.3</v>
      </c>
      <c r="E6" s="3">
        <v>17.399999999999999</v>
      </c>
      <c r="F6" s="3">
        <v>16.899999999999999</v>
      </c>
      <c r="G6" s="3">
        <v>19.8</v>
      </c>
      <c r="H6" s="3">
        <v>17.399999999999999</v>
      </c>
      <c r="I6" s="3">
        <v>18.3</v>
      </c>
      <c r="J6" s="3">
        <v>18.3</v>
      </c>
      <c r="K6" s="3">
        <f>AVERAGE(B6:J6)</f>
        <v>17.771428571428572</v>
      </c>
      <c r="M6" s="2" t="s">
        <v>2</v>
      </c>
      <c r="N6" s="3"/>
      <c r="O6" s="3"/>
      <c r="P6" s="3">
        <v>22.5</v>
      </c>
      <c r="Q6" s="3">
        <v>22.9</v>
      </c>
      <c r="R6" s="3">
        <v>23</v>
      </c>
      <c r="S6" s="3">
        <v>25.6</v>
      </c>
      <c r="T6" s="3">
        <v>23.2</v>
      </c>
      <c r="U6" s="3">
        <v>23.5</v>
      </c>
      <c r="V6" s="3">
        <v>24.7</v>
      </c>
      <c r="W6" s="3">
        <f>AVERAGE(N6:V6)</f>
        <v>23.628571428571426</v>
      </c>
    </row>
    <row r="7" spans="1:23">
      <c r="A7" s="2" t="s">
        <v>3</v>
      </c>
      <c r="B7" s="3"/>
      <c r="C7" s="3"/>
      <c r="D7" s="3">
        <v>16.600000000000001</v>
      </c>
      <c r="E7" s="3">
        <v>15</v>
      </c>
      <c r="F7" s="3">
        <v>16.399999999999999</v>
      </c>
      <c r="G7" s="3">
        <v>16.8</v>
      </c>
      <c r="H7" s="3">
        <v>15.5</v>
      </c>
      <c r="I7" s="3">
        <v>17.100000000000001</v>
      </c>
      <c r="J7" s="3">
        <v>16.7</v>
      </c>
      <c r="K7" s="3">
        <f t="shared" ref="K7:K16" si="0">AVERAGE(B7:J7)</f>
        <v>16.3</v>
      </c>
      <c r="M7" s="2" t="s">
        <v>3</v>
      </c>
      <c r="N7" s="3"/>
      <c r="O7" s="3"/>
      <c r="P7" s="3">
        <v>22.1</v>
      </c>
      <c r="Q7" s="3">
        <v>20.5</v>
      </c>
      <c r="R7" s="3">
        <v>21.9</v>
      </c>
      <c r="S7" s="3">
        <v>22.4</v>
      </c>
      <c r="T7" s="3">
        <v>20.399999999999999</v>
      </c>
      <c r="U7" s="3">
        <v>21.8</v>
      </c>
      <c r="V7" s="3">
        <v>22</v>
      </c>
      <c r="W7" s="3">
        <f t="shared" ref="W7:W16" si="1">AVERAGE(N7:V7)</f>
        <v>21.585714285714289</v>
      </c>
    </row>
    <row r="8" spans="1:23">
      <c r="A8" s="2" t="s">
        <v>4</v>
      </c>
      <c r="B8" s="3"/>
      <c r="C8" s="3"/>
      <c r="D8" s="3">
        <v>14.7</v>
      </c>
      <c r="E8" s="3">
        <v>14</v>
      </c>
      <c r="F8" s="3">
        <v>13.7</v>
      </c>
      <c r="G8" s="3">
        <v>13.6</v>
      </c>
      <c r="H8" s="3">
        <v>13.5</v>
      </c>
      <c r="I8" s="3">
        <v>13</v>
      </c>
      <c r="J8" s="3">
        <v>12.4</v>
      </c>
      <c r="K8" s="3">
        <f t="shared" si="0"/>
        <v>13.557142857142859</v>
      </c>
      <c r="M8" s="2" t="s">
        <v>4</v>
      </c>
      <c r="N8" s="3"/>
      <c r="O8" s="3"/>
      <c r="P8" s="3">
        <v>19.2</v>
      </c>
      <c r="Q8" s="3">
        <v>18.3</v>
      </c>
      <c r="R8" s="3">
        <v>19</v>
      </c>
      <c r="S8" s="3">
        <v>19.7</v>
      </c>
      <c r="T8" s="3">
        <v>18.3</v>
      </c>
      <c r="U8" s="3">
        <v>18.399999999999999</v>
      </c>
      <c r="V8" s="3">
        <v>17.8</v>
      </c>
      <c r="W8" s="3">
        <f t="shared" si="1"/>
        <v>18.671428571428574</v>
      </c>
    </row>
    <row r="9" spans="1:23">
      <c r="A9" s="2" t="s">
        <v>5</v>
      </c>
      <c r="B9" s="3"/>
      <c r="C9" s="3"/>
      <c r="D9" s="3">
        <v>10.5</v>
      </c>
      <c r="E9" s="3">
        <v>11.5</v>
      </c>
      <c r="F9" s="3">
        <v>11.3</v>
      </c>
      <c r="G9" s="3">
        <v>12.9</v>
      </c>
      <c r="H9" s="3">
        <v>10.1</v>
      </c>
      <c r="I9" s="3">
        <v>10.6</v>
      </c>
      <c r="J9" s="3">
        <v>12.6</v>
      </c>
      <c r="K9" s="3">
        <f t="shared" si="0"/>
        <v>11.357142857142856</v>
      </c>
      <c r="M9" s="2" t="s">
        <v>5</v>
      </c>
      <c r="N9" s="3"/>
      <c r="O9" s="3"/>
      <c r="P9" s="3">
        <v>15.9</v>
      </c>
      <c r="Q9" s="3">
        <v>17</v>
      </c>
      <c r="R9" s="3">
        <v>17</v>
      </c>
      <c r="S9" s="3">
        <v>17.899999999999999</v>
      </c>
      <c r="T9" s="3">
        <v>15.5</v>
      </c>
      <c r="U9" s="3">
        <v>15.6</v>
      </c>
      <c r="V9" s="3">
        <v>18.3</v>
      </c>
      <c r="W9" s="3">
        <f t="shared" si="1"/>
        <v>16.74285714285714</v>
      </c>
    </row>
    <row r="10" spans="1:23">
      <c r="A10" s="2" t="s">
        <v>6</v>
      </c>
      <c r="B10" s="3"/>
      <c r="C10" s="3"/>
      <c r="D10" s="3">
        <v>9.1</v>
      </c>
      <c r="E10" s="3">
        <v>10.5</v>
      </c>
      <c r="F10" s="3">
        <v>8.8000000000000007</v>
      </c>
      <c r="G10" s="3">
        <v>10.3</v>
      </c>
      <c r="H10" s="3">
        <v>8.6</v>
      </c>
      <c r="I10" s="3">
        <v>8.1999999999999993</v>
      </c>
      <c r="J10" s="3">
        <v>8.3000000000000007</v>
      </c>
      <c r="K10" s="3">
        <f t="shared" si="0"/>
        <v>9.1142857142857139</v>
      </c>
      <c r="M10" s="2" t="s">
        <v>6</v>
      </c>
      <c r="N10" s="3"/>
      <c r="O10" s="3"/>
      <c r="P10" s="3">
        <v>13.1</v>
      </c>
      <c r="Q10" s="3">
        <v>14.9</v>
      </c>
      <c r="R10" s="3">
        <v>13.9</v>
      </c>
      <c r="S10" s="3">
        <v>15.1</v>
      </c>
      <c r="T10" s="3">
        <v>13.8</v>
      </c>
      <c r="U10" s="3">
        <v>12.9</v>
      </c>
      <c r="V10" s="3">
        <v>13.9</v>
      </c>
      <c r="W10" s="3">
        <f t="shared" si="1"/>
        <v>13.942857142857145</v>
      </c>
    </row>
    <row r="11" spans="1:23">
      <c r="A11" s="2" t="s">
        <v>7</v>
      </c>
      <c r="B11" s="3"/>
      <c r="C11" s="3"/>
      <c r="D11" s="3">
        <v>9.3000000000000007</v>
      </c>
      <c r="E11" s="3">
        <v>7.4</v>
      </c>
      <c r="F11" s="3">
        <v>7.6</v>
      </c>
      <c r="G11" s="3">
        <v>8.8000000000000007</v>
      </c>
      <c r="H11" s="3">
        <v>8</v>
      </c>
      <c r="I11" s="3">
        <v>8</v>
      </c>
      <c r="J11" s="3">
        <v>10</v>
      </c>
      <c r="K11" s="3">
        <f t="shared" si="0"/>
        <v>8.4428571428571448</v>
      </c>
      <c r="M11" s="2" t="s">
        <v>7</v>
      </c>
      <c r="N11" s="3"/>
      <c r="O11" s="3"/>
      <c r="P11" s="3">
        <v>14.3</v>
      </c>
      <c r="Q11" s="3">
        <v>12.7</v>
      </c>
      <c r="R11" s="3">
        <v>12.8</v>
      </c>
      <c r="S11" s="3">
        <v>13.7</v>
      </c>
      <c r="T11" s="3">
        <v>12.8</v>
      </c>
      <c r="U11" s="3">
        <v>13</v>
      </c>
      <c r="V11" s="3">
        <v>14.3</v>
      </c>
      <c r="W11" s="3">
        <f t="shared" si="1"/>
        <v>13.37142857142857</v>
      </c>
    </row>
    <row r="12" spans="1:23">
      <c r="A12" s="2" t="s">
        <v>8</v>
      </c>
      <c r="B12" s="3"/>
      <c r="C12" s="3"/>
      <c r="D12" s="3">
        <v>10.8</v>
      </c>
      <c r="E12" s="3">
        <v>8.1999999999999993</v>
      </c>
      <c r="F12" s="3">
        <v>8.8000000000000007</v>
      </c>
      <c r="G12" s="3">
        <v>8.1</v>
      </c>
      <c r="H12" s="3">
        <v>10.6</v>
      </c>
      <c r="I12" s="3">
        <v>10.199999999999999</v>
      </c>
      <c r="J12" s="3">
        <v>8.6999999999999993</v>
      </c>
      <c r="K12" s="3">
        <f t="shared" si="0"/>
        <v>9.3428571428571434</v>
      </c>
      <c r="M12" s="2" t="s">
        <v>8</v>
      </c>
      <c r="N12" s="3"/>
      <c r="O12" s="3"/>
      <c r="P12" s="3">
        <v>14.9</v>
      </c>
      <c r="Q12" s="3">
        <v>13.3</v>
      </c>
      <c r="R12" s="3">
        <v>13.3</v>
      </c>
      <c r="S12" s="3">
        <v>13</v>
      </c>
      <c r="T12" s="3">
        <v>15.1</v>
      </c>
      <c r="U12" s="3">
        <v>14.8</v>
      </c>
      <c r="V12" s="3">
        <v>14.1</v>
      </c>
      <c r="W12" s="3">
        <f t="shared" si="1"/>
        <v>14.071428571428569</v>
      </c>
    </row>
    <row r="13" spans="1:23">
      <c r="A13" s="2" t="s">
        <v>9</v>
      </c>
      <c r="B13" s="3"/>
      <c r="C13" s="3"/>
      <c r="D13" s="3">
        <v>11.3</v>
      </c>
      <c r="E13" s="3">
        <v>11</v>
      </c>
      <c r="F13" s="3">
        <v>9.6</v>
      </c>
      <c r="G13" s="3">
        <v>11.1</v>
      </c>
      <c r="H13" s="3">
        <v>11.4</v>
      </c>
      <c r="I13" s="3">
        <v>10.4</v>
      </c>
      <c r="J13" s="3">
        <v>10.4</v>
      </c>
      <c r="K13" s="3">
        <f t="shared" si="0"/>
        <v>10.742857142857144</v>
      </c>
      <c r="M13" s="2" t="s">
        <v>9</v>
      </c>
      <c r="N13" s="3"/>
      <c r="O13" s="3"/>
      <c r="P13" s="3">
        <v>16</v>
      </c>
      <c r="Q13" s="3">
        <v>15.7</v>
      </c>
      <c r="R13" s="3">
        <v>14.2</v>
      </c>
      <c r="S13" s="3">
        <v>15.2</v>
      </c>
      <c r="T13" s="3">
        <v>16.2</v>
      </c>
      <c r="U13" s="3">
        <v>15.4</v>
      </c>
      <c r="V13" s="3">
        <v>15.6</v>
      </c>
      <c r="W13" s="3">
        <f t="shared" si="1"/>
        <v>15.471428571428572</v>
      </c>
    </row>
    <row r="14" spans="1:23">
      <c r="A14" s="2" t="s">
        <v>10</v>
      </c>
      <c r="B14" s="3"/>
      <c r="C14" s="3"/>
      <c r="D14" s="3">
        <v>13.9</v>
      </c>
      <c r="E14" s="3">
        <v>12.8</v>
      </c>
      <c r="F14" s="3">
        <v>13.5</v>
      </c>
      <c r="G14" s="3">
        <v>13.4</v>
      </c>
      <c r="H14" s="3">
        <v>13.3</v>
      </c>
      <c r="I14" s="3">
        <v>12.8</v>
      </c>
      <c r="J14" s="3">
        <v>12.2</v>
      </c>
      <c r="K14" s="3">
        <f t="shared" si="0"/>
        <v>13.12857142857143</v>
      </c>
      <c r="M14" s="2" t="s">
        <v>10</v>
      </c>
      <c r="N14" s="3"/>
      <c r="O14" s="3"/>
      <c r="P14" s="3">
        <v>18.899999999999999</v>
      </c>
      <c r="Q14" s="3">
        <v>18.8</v>
      </c>
      <c r="R14" s="3">
        <v>19.2</v>
      </c>
      <c r="S14" s="3">
        <v>18.7</v>
      </c>
      <c r="T14" s="3">
        <v>18.600000000000001</v>
      </c>
      <c r="U14" s="3">
        <v>18.399999999999999</v>
      </c>
      <c r="V14" s="3">
        <v>17.5</v>
      </c>
      <c r="W14" s="3">
        <f t="shared" si="1"/>
        <v>18.585714285714289</v>
      </c>
    </row>
    <row r="15" spans="1:23">
      <c r="A15" s="2" t="s">
        <v>11</v>
      </c>
      <c r="B15" s="3"/>
      <c r="C15" s="3"/>
      <c r="D15" s="3">
        <v>15.4</v>
      </c>
      <c r="E15" s="3">
        <v>15</v>
      </c>
      <c r="F15" s="3">
        <v>14.6</v>
      </c>
      <c r="G15" s="2">
        <v>15.1</v>
      </c>
      <c r="H15" s="2">
        <v>14.4</v>
      </c>
      <c r="I15" s="2">
        <v>14.6</v>
      </c>
      <c r="K15" s="3">
        <f t="shared" si="0"/>
        <v>14.85</v>
      </c>
      <c r="M15" s="2" t="s">
        <v>11</v>
      </c>
      <c r="N15" s="3"/>
      <c r="O15" s="3"/>
      <c r="P15" s="3">
        <v>20.3</v>
      </c>
      <c r="Q15" s="3">
        <v>20.7</v>
      </c>
      <c r="R15" s="3">
        <v>20.6</v>
      </c>
      <c r="S15" s="3">
        <v>20.100000000000001</v>
      </c>
      <c r="T15" s="3">
        <v>19.600000000000001</v>
      </c>
      <c r="U15" s="3">
        <v>19.7</v>
      </c>
      <c r="W15" s="3">
        <f t="shared" si="1"/>
        <v>20.166666666666668</v>
      </c>
    </row>
    <row r="16" spans="1:23">
      <c r="A16" s="2" t="s">
        <v>12</v>
      </c>
      <c r="B16" s="3"/>
      <c r="C16" s="3"/>
      <c r="D16" s="3">
        <v>17.600000000000001</v>
      </c>
      <c r="E16" s="3">
        <v>16.8</v>
      </c>
      <c r="F16" s="3">
        <v>15.3</v>
      </c>
      <c r="G16" s="3">
        <v>16</v>
      </c>
      <c r="H16" s="3">
        <v>17.899999999999999</v>
      </c>
      <c r="I16" s="3">
        <v>16.7</v>
      </c>
      <c r="J16" s="3"/>
      <c r="K16" s="3">
        <f t="shared" si="0"/>
        <v>16.716666666666665</v>
      </c>
      <c r="M16" s="2" t="s">
        <v>12</v>
      </c>
      <c r="N16" s="3"/>
      <c r="O16" s="3"/>
      <c r="P16" s="3">
        <v>23</v>
      </c>
      <c r="Q16" s="3">
        <v>22.2</v>
      </c>
      <c r="R16" s="3">
        <v>21.6</v>
      </c>
      <c r="S16" s="3">
        <v>21.5</v>
      </c>
      <c r="T16" s="3">
        <v>23.9</v>
      </c>
      <c r="U16" s="3">
        <v>21.3</v>
      </c>
      <c r="V16" s="3"/>
      <c r="W16" s="3">
        <f t="shared" si="1"/>
        <v>22.250000000000004</v>
      </c>
    </row>
    <row r="17" spans="1:23">
      <c r="A17" s="3" t="s">
        <v>0</v>
      </c>
      <c r="B17" s="3"/>
      <c r="C17" s="3"/>
      <c r="D17" s="3">
        <f t="shared" ref="D17:K17" si="2">AVERAGE(D5:D16)</f>
        <v>13.6</v>
      </c>
      <c r="E17" s="3">
        <f t="shared" si="2"/>
        <v>13.058333333333335</v>
      </c>
      <c r="F17" s="3">
        <f t="shared" si="2"/>
        <v>12.891666666666666</v>
      </c>
      <c r="G17" s="3">
        <f t="shared" si="2"/>
        <v>13.699999999999998</v>
      </c>
      <c r="H17" s="3">
        <f t="shared" si="2"/>
        <v>13.266666666666666</v>
      </c>
      <c r="I17" s="3">
        <f t="shared" si="2"/>
        <v>13.341666666666667</v>
      </c>
      <c r="J17" s="3"/>
      <c r="K17" s="3">
        <f t="shared" si="2"/>
        <v>13.330555555555556</v>
      </c>
      <c r="L17" s="3"/>
      <c r="M17" s="2" t="s">
        <v>0</v>
      </c>
      <c r="N17" s="3"/>
      <c r="O17" s="3"/>
      <c r="P17" s="3">
        <f t="shared" ref="P17:U17" si="3">AVERAGE(P5:P16)</f>
        <v>18.666666666666668</v>
      </c>
      <c r="Q17" s="3">
        <f t="shared" si="3"/>
        <v>18.291666666666668</v>
      </c>
      <c r="R17" s="3">
        <f t="shared" si="3"/>
        <v>18.391666666666666</v>
      </c>
      <c r="S17" s="3">
        <f t="shared" si="3"/>
        <v>18.849999999999998</v>
      </c>
      <c r="T17" s="3">
        <f t="shared" si="3"/>
        <v>18.474999999999998</v>
      </c>
      <c r="U17" s="3">
        <f t="shared" si="3"/>
        <v>18.308333333333334</v>
      </c>
      <c r="V17" s="3"/>
      <c r="W17" s="3">
        <f t="shared" ref="W17" si="4">AVERAGE(W5:W16)</f>
        <v>18.55972222222222</v>
      </c>
    </row>
    <row r="18" spans="1:23">
      <c r="R18" s="3"/>
      <c r="S18" s="3"/>
      <c r="T18" s="3"/>
      <c r="U18" s="3"/>
    </row>
    <row r="19" spans="1:23">
      <c r="A19" s="2" t="s">
        <v>14</v>
      </c>
      <c r="K19" s="3"/>
      <c r="M19" s="2" t="s">
        <v>21</v>
      </c>
    </row>
    <row r="20" spans="1:23">
      <c r="B20" s="2">
        <v>2011</v>
      </c>
      <c r="C20" s="2">
        <v>2012</v>
      </c>
      <c r="D20" s="2">
        <v>2013</v>
      </c>
      <c r="E20" s="2">
        <v>2014</v>
      </c>
      <c r="F20" s="2">
        <v>2015</v>
      </c>
      <c r="G20" s="2">
        <v>2016</v>
      </c>
      <c r="H20" s="2">
        <v>2017</v>
      </c>
      <c r="I20" s="2">
        <v>2018</v>
      </c>
      <c r="J20" s="2">
        <v>2019</v>
      </c>
      <c r="K20" s="2" t="s">
        <v>0</v>
      </c>
      <c r="N20" s="2">
        <v>2011</v>
      </c>
      <c r="O20" s="2">
        <v>2012</v>
      </c>
      <c r="P20" s="2">
        <v>2013</v>
      </c>
      <c r="Q20" s="2">
        <v>2014</v>
      </c>
      <c r="R20" s="2">
        <v>2015</v>
      </c>
      <c r="S20" s="2">
        <v>2016</v>
      </c>
      <c r="T20" s="2">
        <v>2017</v>
      </c>
      <c r="U20" s="2">
        <v>2018</v>
      </c>
      <c r="V20" s="2">
        <v>2019</v>
      </c>
      <c r="W20" s="2" t="s">
        <v>0</v>
      </c>
    </row>
    <row r="21" spans="1:23">
      <c r="A21" s="2" t="s">
        <v>1</v>
      </c>
      <c r="B21" s="3"/>
      <c r="C21" s="3"/>
      <c r="D21" s="3">
        <v>11.6</v>
      </c>
      <c r="E21" s="3">
        <v>11.7</v>
      </c>
      <c r="F21" s="3">
        <v>12.2</v>
      </c>
      <c r="G21" s="3">
        <v>13.6</v>
      </c>
      <c r="H21" s="3">
        <v>12.7</v>
      </c>
      <c r="I21" s="3">
        <v>15.5</v>
      </c>
      <c r="J21" s="3">
        <v>13.9</v>
      </c>
      <c r="K21" s="3">
        <f>AVERAGE(B21:J21)</f>
        <v>13.028571428571428</v>
      </c>
      <c r="M21" s="2" t="s">
        <v>1</v>
      </c>
      <c r="N21" s="3"/>
      <c r="O21" s="3"/>
      <c r="P21" s="3">
        <f t="shared" ref="P21:V21" si="5">P5-D21</f>
        <v>12.200000000000001</v>
      </c>
      <c r="Q21" s="3">
        <f t="shared" si="5"/>
        <v>10.8</v>
      </c>
      <c r="R21" s="3">
        <f t="shared" si="5"/>
        <v>12</v>
      </c>
      <c r="S21" s="3">
        <f t="shared" si="5"/>
        <v>9.7000000000000011</v>
      </c>
      <c r="T21" s="3">
        <f t="shared" si="5"/>
        <v>11.600000000000001</v>
      </c>
      <c r="U21" s="3">
        <f t="shared" si="5"/>
        <v>9.3999999999999986</v>
      </c>
      <c r="V21" s="3">
        <f t="shared" si="5"/>
        <v>12.700000000000001</v>
      </c>
      <c r="W21" s="3">
        <f>AVERAGE(N21:V21)</f>
        <v>11.200000000000001</v>
      </c>
    </row>
    <row r="22" spans="1:23">
      <c r="A22" s="2" t="s">
        <v>2</v>
      </c>
      <c r="B22" s="3"/>
      <c r="C22" s="3"/>
      <c r="D22" s="3">
        <v>10</v>
      </c>
      <c r="E22" s="3">
        <v>11.9</v>
      </c>
      <c r="F22" s="3">
        <v>10.8</v>
      </c>
      <c r="G22" s="3">
        <v>13.9</v>
      </c>
      <c r="H22" s="3">
        <v>11.6</v>
      </c>
      <c r="I22" s="3">
        <v>13</v>
      </c>
      <c r="J22" s="3">
        <v>11.9</v>
      </c>
      <c r="K22" s="3">
        <f>AVERAGE(B22:J22)</f>
        <v>11.871428571428572</v>
      </c>
      <c r="M22" s="2" t="s">
        <v>2</v>
      </c>
      <c r="N22" s="3"/>
      <c r="O22" s="3"/>
      <c r="P22" s="3">
        <f t="shared" ref="P22:P32" si="6">P6-D22</f>
        <v>12.5</v>
      </c>
      <c r="Q22" s="3">
        <f t="shared" ref="Q22:Q32" si="7">Q6-E22</f>
        <v>10.999999999999998</v>
      </c>
      <c r="R22" s="3">
        <f t="shared" ref="R22:R32" si="8">R6-F22</f>
        <v>12.2</v>
      </c>
      <c r="S22" s="3">
        <f t="shared" ref="S22:S32" si="9">S6-G22</f>
        <v>11.700000000000001</v>
      </c>
      <c r="T22" s="3">
        <f t="shared" ref="T22:T32" si="10">T6-H22</f>
        <v>11.6</v>
      </c>
      <c r="U22" s="3">
        <f t="shared" ref="U22:V32" si="11">U6-I22</f>
        <v>10.5</v>
      </c>
      <c r="V22" s="3">
        <f t="shared" si="11"/>
        <v>12.799999999999999</v>
      </c>
      <c r="W22" s="3">
        <f>AVERAGE(N22:V22)</f>
        <v>11.757142857142856</v>
      </c>
    </row>
    <row r="23" spans="1:23">
      <c r="A23" s="2" t="s">
        <v>3</v>
      </c>
      <c r="B23" s="3"/>
      <c r="C23" s="3"/>
      <c r="D23" s="3">
        <v>11</v>
      </c>
      <c r="E23" s="3">
        <v>9.5</v>
      </c>
      <c r="F23" s="3">
        <v>10.9</v>
      </c>
      <c r="G23" s="3">
        <v>11.2</v>
      </c>
      <c r="H23" s="3">
        <v>10.7</v>
      </c>
      <c r="I23" s="3">
        <v>12.3</v>
      </c>
      <c r="J23" s="3">
        <v>11.4</v>
      </c>
      <c r="K23" s="3">
        <f t="shared" ref="K23:K32" si="12">AVERAGE(B23:J23)</f>
        <v>11</v>
      </c>
      <c r="M23" s="2" t="s">
        <v>3</v>
      </c>
      <c r="N23" s="3"/>
      <c r="O23" s="3"/>
      <c r="P23" s="3">
        <f t="shared" si="6"/>
        <v>11.100000000000001</v>
      </c>
      <c r="Q23" s="3">
        <f t="shared" si="7"/>
        <v>11</v>
      </c>
      <c r="R23" s="3">
        <f t="shared" si="8"/>
        <v>10.999999999999998</v>
      </c>
      <c r="S23" s="3">
        <f t="shared" si="9"/>
        <v>11.2</v>
      </c>
      <c r="T23" s="3">
        <f t="shared" si="10"/>
        <v>9.6999999999999993</v>
      </c>
      <c r="U23" s="3">
        <f t="shared" si="11"/>
        <v>9.5</v>
      </c>
      <c r="V23" s="3">
        <f t="shared" si="11"/>
        <v>10.6</v>
      </c>
      <c r="W23" s="3">
        <f t="shared" ref="W23:W32" si="13">AVERAGE(N23:V23)</f>
        <v>10.585714285714285</v>
      </c>
    </row>
    <row r="24" spans="1:23">
      <c r="A24" s="2" t="s">
        <v>4</v>
      </c>
      <c r="B24" s="3"/>
      <c r="C24" s="3"/>
      <c r="D24" s="3">
        <v>10.3</v>
      </c>
      <c r="E24" s="3">
        <v>9.6999999999999993</v>
      </c>
      <c r="F24" s="3">
        <v>8.5</v>
      </c>
      <c r="G24" s="3">
        <v>7.6</v>
      </c>
      <c r="H24" s="3">
        <v>8.6999999999999993</v>
      </c>
      <c r="I24" s="3">
        <v>7.7</v>
      </c>
      <c r="J24" s="3">
        <v>7.1</v>
      </c>
      <c r="K24" s="3">
        <f t="shared" si="12"/>
        <v>8.5142857142857142</v>
      </c>
      <c r="M24" s="2" t="s">
        <v>4</v>
      </c>
      <c r="N24" s="3"/>
      <c r="O24" s="3"/>
      <c r="P24" s="3">
        <f t="shared" si="6"/>
        <v>8.8999999999999986</v>
      </c>
      <c r="Q24" s="3">
        <f t="shared" si="7"/>
        <v>8.6000000000000014</v>
      </c>
      <c r="R24" s="3">
        <f t="shared" si="8"/>
        <v>10.5</v>
      </c>
      <c r="S24" s="3">
        <f t="shared" si="9"/>
        <v>12.1</v>
      </c>
      <c r="T24" s="3">
        <f t="shared" si="10"/>
        <v>9.6000000000000014</v>
      </c>
      <c r="U24" s="3">
        <f t="shared" si="11"/>
        <v>10.7</v>
      </c>
      <c r="V24" s="3">
        <f t="shared" si="11"/>
        <v>10.700000000000001</v>
      </c>
      <c r="W24" s="3">
        <f t="shared" si="13"/>
        <v>10.157142857142858</v>
      </c>
    </row>
    <row r="25" spans="1:23">
      <c r="A25" s="2" t="s">
        <v>5</v>
      </c>
      <c r="B25" s="3"/>
      <c r="C25" s="3"/>
      <c r="D25" s="3">
        <v>5.0999999999999996</v>
      </c>
      <c r="E25" s="3">
        <v>6.1</v>
      </c>
      <c r="F25" s="3">
        <v>5.6</v>
      </c>
      <c r="G25" s="3">
        <v>7.8</v>
      </c>
      <c r="H25" s="3">
        <v>4.5999999999999996</v>
      </c>
      <c r="I25" s="3">
        <v>5.7</v>
      </c>
      <c r="J25" s="3">
        <v>6.9</v>
      </c>
      <c r="K25" s="3">
        <f t="shared" si="12"/>
        <v>5.9714285714285706</v>
      </c>
      <c r="M25" s="2" t="s">
        <v>5</v>
      </c>
      <c r="N25" s="3"/>
      <c r="O25" s="3"/>
      <c r="P25" s="3">
        <f t="shared" si="6"/>
        <v>10.8</v>
      </c>
      <c r="Q25" s="3">
        <f t="shared" si="7"/>
        <v>10.9</v>
      </c>
      <c r="R25" s="3">
        <f t="shared" si="8"/>
        <v>11.4</v>
      </c>
      <c r="S25" s="3">
        <f t="shared" si="9"/>
        <v>10.099999999999998</v>
      </c>
      <c r="T25" s="3">
        <f t="shared" si="10"/>
        <v>10.9</v>
      </c>
      <c r="U25" s="3">
        <f t="shared" si="11"/>
        <v>9.8999999999999986</v>
      </c>
      <c r="V25" s="3">
        <f t="shared" si="11"/>
        <v>11.4</v>
      </c>
      <c r="W25" s="3">
        <f t="shared" si="13"/>
        <v>10.771428571428572</v>
      </c>
    </row>
    <row r="26" spans="1:23">
      <c r="A26" s="2" t="s">
        <v>6</v>
      </c>
      <c r="B26" s="3"/>
      <c r="C26" s="3"/>
      <c r="D26" s="3">
        <v>5.0999999999999996</v>
      </c>
      <c r="E26" s="3">
        <v>6.1</v>
      </c>
      <c r="F26" s="3">
        <v>3.7</v>
      </c>
      <c r="G26" s="3">
        <v>5.4</v>
      </c>
      <c r="H26" s="3">
        <v>3.3</v>
      </c>
      <c r="I26" s="3">
        <v>3.6</v>
      </c>
      <c r="J26" s="3">
        <v>2.8</v>
      </c>
      <c r="K26" s="3">
        <f t="shared" si="12"/>
        <v>4.2857142857142856</v>
      </c>
      <c r="M26" s="2" t="s">
        <v>6</v>
      </c>
      <c r="N26" s="3"/>
      <c r="O26" s="3"/>
      <c r="P26" s="3">
        <f t="shared" si="6"/>
        <v>8</v>
      </c>
      <c r="Q26" s="3">
        <f t="shared" si="7"/>
        <v>8.8000000000000007</v>
      </c>
      <c r="R26" s="3">
        <f t="shared" si="8"/>
        <v>10.199999999999999</v>
      </c>
      <c r="S26" s="3">
        <f t="shared" si="9"/>
        <v>9.6999999999999993</v>
      </c>
      <c r="T26" s="3">
        <f t="shared" si="10"/>
        <v>10.5</v>
      </c>
      <c r="U26" s="3">
        <f t="shared" si="11"/>
        <v>9.3000000000000007</v>
      </c>
      <c r="V26" s="3">
        <f t="shared" si="11"/>
        <v>11.100000000000001</v>
      </c>
      <c r="W26" s="3">
        <f t="shared" si="13"/>
        <v>9.6571428571428566</v>
      </c>
    </row>
    <row r="27" spans="1:23">
      <c r="A27" s="2" t="s">
        <v>7</v>
      </c>
      <c r="B27" s="3"/>
      <c r="C27" s="3"/>
      <c r="D27" s="3">
        <v>4.3</v>
      </c>
      <c r="E27" s="3">
        <v>2.2000000000000002</v>
      </c>
      <c r="F27" s="3">
        <v>2.2999999999999998</v>
      </c>
      <c r="G27" s="3">
        <v>4</v>
      </c>
      <c r="H27" s="3">
        <v>3.2</v>
      </c>
      <c r="I27" s="3">
        <v>3</v>
      </c>
      <c r="J27" s="3">
        <v>5.7</v>
      </c>
      <c r="K27" s="3">
        <f t="shared" si="12"/>
        <v>3.5285714285714285</v>
      </c>
      <c r="M27" s="2" t="s">
        <v>7</v>
      </c>
      <c r="N27" s="3"/>
      <c r="O27" s="3"/>
      <c r="P27" s="3">
        <f t="shared" si="6"/>
        <v>10</v>
      </c>
      <c r="Q27" s="3">
        <f t="shared" si="7"/>
        <v>10.5</v>
      </c>
      <c r="R27" s="3">
        <f t="shared" si="8"/>
        <v>10.5</v>
      </c>
      <c r="S27" s="3">
        <f t="shared" si="9"/>
        <v>9.6999999999999993</v>
      </c>
      <c r="T27" s="3">
        <f t="shared" si="10"/>
        <v>9.6000000000000014</v>
      </c>
      <c r="U27" s="3">
        <f t="shared" si="11"/>
        <v>10</v>
      </c>
      <c r="V27" s="3">
        <f t="shared" si="11"/>
        <v>8.6000000000000014</v>
      </c>
      <c r="W27" s="3">
        <f t="shared" si="13"/>
        <v>9.8428571428571434</v>
      </c>
    </row>
    <row r="28" spans="1:23">
      <c r="A28" s="2" t="s">
        <v>8</v>
      </c>
      <c r="B28" s="3"/>
      <c r="C28" s="3"/>
      <c r="D28" s="3">
        <v>6.6</v>
      </c>
      <c r="E28" s="3">
        <v>3.2</v>
      </c>
      <c r="F28" s="3">
        <v>4.2</v>
      </c>
      <c r="G28" s="3">
        <v>3.1</v>
      </c>
      <c r="H28" s="3">
        <v>6</v>
      </c>
      <c r="I28" s="3">
        <v>5.7</v>
      </c>
      <c r="J28" s="3">
        <v>3.3</v>
      </c>
      <c r="K28" s="3">
        <f t="shared" si="12"/>
        <v>4.5857142857142863</v>
      </c>
      <c r="M28" s="2" t="s">
        <v>8</v>
      </c>
      <c r="N28" s="3"/>
      <c r="O28" s="3"/>
      <c r="P28" s="3">
        <f t="shared" si="6"/>
        <v>8.3000000000000007</v>
      </c>
      <c r="Q28" s="3">
        <f t="shared" si="7"/>
        <v>10.100000000000001</v>
      </c>
      <c r="R28" s="3">
        <f t="shared" si="8"/>
        <v>9.1000000000000014</v>
      </c>
      <c r="S28" s="3">
        <f t="shared" si="9"/>
        <v>9.9</v>
      </c>
      <c r="T28" s="3">
        <f t="shared" si="10"/>
        <v>9.1</v>
      </c>
      <c r="U28" s="3">
        <f t="shared" si="11"/>
        <v>9.1000000000000014</v>
      </c>
      <c r="V28" s="3">
        <f t="shared" si="11"/>
        <v>10.8</v>
      </c>
      <c r="W28" s="3">
        <f t="shared" si="13"/>
        <v>9.4857142857142858</v>
      </c>
    </row>
    <row r="29" spans="1:23">
      <c r="A29" s="2" t="s">
        <v>9</v>
      </c>
      <c r="B29" s="3"/>
      <c r="C29" s="3"/>
      <c r="D29" s="3">
        <v>6.6</v>
      </c>
      <c r="E29" s="3">
        <v>6.4</v>
      </c>
      <c r="F29" s="3">
        <v>5</v>
      </c>
      <c r="G29" s="3">
        <v>7</v>
      </c>
      <c r="H29" s="3">
        <v>6.7</v>
      </c>
      <c r="I29" s="3">
        <v>5.3</v>
      </c>
      <c r="J29" s="3">
        <v>5.3</v>
      </c>
      <c r="K29" s="3">
        <f t="shared" si="12"/>
        <v>6.0428571428571427</v>
      </c>
      <c r="M29" s="2" t="s">
        <v>9</v>
      </c>
      <c r="N29" s="3"/>
      <c r="O29" s="3"/>
      <c r="P29" s="3">
        <f t="shared" si="6"/>
        <v>9.4</v>
      </c>
      <c r="Q29" s="3">
        <f t="shared" si="7"/>
        <v>9.2999999999999989</v>
      </c>
      <c r="R29" s="3">
        <f t="shared" si="8"/>
        <v>9.1999999999999993</v>
      </c>
      <c r="S29" s="3">
        <f t="shared" si="9"/>
        <v>8.1999999999999993</v>
      </c>
      <c r="T29" s="3">
        <f t="shared" si="10"/>
        <v>9.5</v>
      </c>
      <c r="U29" s="3">
        <f t="shared" si="11"/>
        <v>10.100000000000001</v>
      </c>
      <c r="V29" s="3">
        <f t="shared" si="11"/>
        <v>10.3</v>
      </c>
      <c r="W29" s="3">
        <f t="shared" si="13"/>
        <v>9.4285714285714288</v>
      </c>
    </row>
    <row r="30" spans="1:23">
      <c r="A30" s="2" t="s">
        <v>10</v>
      </c>
      <c r="B30" s="3"/>
      <c r="C30" s="3"/>
      <c r="D30" s="3">
        <v>9</v>
      </c>
      <c r="E30" s="3">
        <v>6.8</v>
      </c>
      <c r="F30" s="3">
        <v>7.8</v>
      </c>
      <c r="G30" s="3">
        <v>8.1</v>
      </c>
      <c r="H30" s="3">
        <v>7.9</v>
      </c>
      <c r="I30" s="3">
        <v>7.3</v>
      </c>
      <c r="J30" s="3">
        <v>6.8</v>
      </c>
      <c r="K30" s="3">
        <f t="shared" si="12"/>
        <v>7.6714285714285708</v>
      </c>
      <c r="M30" s="2" t="s">
        <v>10</v>
      </c>
      <c r="N30" s="3"/>
      <c r="O30" s="3"/>
      <c r="P30" s="3">
        <f t="shared" si="6"/>
        <v>9.8999999999999986</v>
      </c>
      <c r="Q30" s="3">
        <f t="shared" si="7"/>
        <v>12</v>
      </c>
      <c r="R30" s="3">
        <f t="shared" si="8"/>
        <v>11.399999999999999</v>
      </c>
      <c r="S30" s="3">
        <f t="shared" si="9"/>
        <v>10.6</v>
      </c>
      <c r="T30" s="3">
        <f t="shared" si="10"/>
        <v>10.700000000000001</v>
      </c>
      <c r="U30" s="3">
        <f t="shared" si="11"/>
        <v>11.099999999999998</v>
      </c>
      <c r="V30" s="3">
        <f t="shared" si="11"/>
        <v>10.7</v>
      </c>
      <c r="W30" s="3">
        <f t="shared" si="13"/>
        <v>10.914285714285715</v>
      </c>
    </row>
    <row r="31" spans="1:23">
      <c r="A31" s="2" t="s">
        <v>11</v>
      </c>
      <c r="B31" s="3"/>
      <c r="C31" s="3"/>
      <c r="D31" s="3">
        <v>10.5</v>
      </c>
      <c r="E31" s="3">
        <v>9.4</v>
      </c>
      <c r="F31" s="3">
        <v>8.6999999999999993</v>
      </c>
      <c r="G31" s="3">
        <v>10</v>
      </c>
      <c r="H31" s="3">
        <v>9.1</v>
      </c>
      <c r="I31" s="3">
        <v>9.6</v>
      </c>
      <c r="J31" s="3"/>
      <c r="K31" s="3">
        <f t="shared" si="12"/>
        <v>9.5499999999999989</v>
      </c>
      <c r="M31" s="2" t="s">
        <v>11</v>
      </c>
      <c r="N31" s="3"/>
      <c r="O31" s="3"/>
      <c r="P31" s="3">
        <f t="shared" si="6"/>
        <v>9.8000000000000007</v>
      </c>
      <c r="Q31" s="3">
        <f t="shared" si="7"/>
        <v>11.299999999999999</v>
      </c>
      <c r="R31" s="3">
        <f t="shared" si="8"/>
        <v>11.900000000000002</v>
      </c>
      <c r="S31" s="3">
        <f t="shared" si="9"/>
        <v>10.100000000000001</v>
      </c>
      <c r="T31" s="3">
        <f t="shared" si="10"/>
        <v>10.500000000000002</v>
      </c>
      <c r="U31" s="3">
        <f t="shared" si="11"/>
        <v>10.1</v>
      </c>
      <c r="V31" s="3"/>
      <c r="W31" s="3">
        <f t="shared" si="13"/>
        <v>10.616666666666667</v>
      </c>
    </row>
    <row r="32" spans="1:23">
      <c r="A32" s="2" t="s">
        <v>12</v>
      </c>
      <c r="B32" s="3"/>
      <c r="C32" s="3"/>
      <c r="D32" s="3">
        <v>12.3</v>
      </c>
      <c r="E32" s="3">
        <v>11.5</v>
      </c>
      <c r="F32" s="3">
        <v>9.1</v>
      </c>
      <c r="G32" s="3">
        <v>10.6</v>
      </c>
      <c r="H32" s="3">
        <v>12</v>
      </c>
      <c r="I32" s="3">
        <v>12.1</v>
      </c>
      <c r="J32" s="3"/>
      <c r="K32" s="3">
        <f t="shared" si="12"/>
        <v>11.266666666666666</v>
      </c>
      <c r="M32" s="2" t="s">
        <v>12</v>
      </c>
      <c r="N32" s="3"/>
      <c r="O32" s="3"/>
      <c r="P32" s="3">
        <f t="shared" si="6"/>
        <v>10.7</v>
      </c>
      <c r="Q32" s="3">
        <f t="shared" si="7"/>
        <v>10.7</v>
      </c>
      <c r="R32" s="3">
        <f t="shared" si="8"/>
        <v>12.500000000000002</v>
      </c>
      <c r="S32" s="3">
        <f t="shared" si="9"/>
        <v>10.9</v>
      </c>
      <c r="T32" s="3">
        <f t="shared" si="10"/>
        <v>11.899999999999999</v>
      </c>
      <c r="U32" s="3">
        <f t="shared" si="11"/>
        <v>9.2000000000000011</v>
      </c>
      <c r="V32" s="3"/>
      <c r="W32" s="3">
        <f t="shared" si="13"/>
        <v>10.983333333333333</v>
      </c>
    </row>
    <row r="33" spans="1:34">
      <c r="A33" s="3" t="s">
        <v>0</v>
      </c>
      <c r="B33" s="3"/>
      <c r="C33" s="3"/>
      <c r="D33" s="3">
        <f t="shared" ref="D33:I33" si="14">AVERAGE(D21:D32)</f>
        <v>8.5333333333333332</v>
      </c>
      <c r="E33" s="3">
        <f t="shared" si="14"/>
        <v>7.8750000000000009</v>
      </c>
      <c r="F33" s="3">
        <f t="shared" si="14"/>
        <v>7.3999999999999995</v>
      </c>
      <c r="G33" s="3">
        <f t="shared" si="14"/>
        <v>8.5249999999999986</v>
      </c>
      <c r="H33" s="3">
        <f t="shared" si="14"/>
        <v>8.0416666666666661</v>
      </c>
      <c r="I33" s="3">
        <f t="shared" si="14"/>
        <v>8.3999999999999986</v>
      </c>
      <c r="J33" s="3"/>
      <c r="K33" s="3">
        <f t="shared" ref="K33" si="15">AVERAGE(K21:K32)</f>
        <v>8.1097222222222225</v>
      </c>
      <c r="M33" s="3" t="s">
        <v>0</v>
      </c>
      <c r="N33" s="3"/>
      <c r="O33" s="3"/>
      <c r="P33" s="3">
        <f t="shared" ref="P33:U33" si="16">AVERAGE(P21:P32)</f>
        <v>10.133333333333333</v>
      </c>
      <c r="Q33" s="3">
        <f t="shared" si="16"/>
        <v>10.416666666666666</v>
      </c>
      <c r="R33" s="3">
        <f t="shared" si="16"/>
        <v>10.991666666666667</v>
      </c>
      <c r="S33" s="3">
        <f t="shared" si="16"/>
        <v>10.325000000000001</v>
      </c>
      <c r="T33" s="3">
        <f t="shared" si="16"/>
        <v>10.433333333333332</v>
      </c>
      <c r="U33" s="3">
        <f t="shared" si="16"/>
        <v>9.9083333333333332</v>
      </c>
      <c r="V33" s="3"/>
      <c r="W33" s="3">
        <f t="shared" ref="W33" si="17">AVERAGE(W21:W32)</f>
        <v>10.45</v>
      </c>
    </row>
    <row r="34" spans="1:34">
      <c r="Z34" s="3"/>
      <c r="AA34" s="3"/>
      <c r="AB34" s="3"/>
      <c r="AC34" s="3"/>
      <c r="AH34" s="3"/>
    </row>
    <row r="35" spans="1:34">
      <c r="A35" s="2" t="s">
        <v>32</v>
      </c>
      <c r="F35" s="3"/>
      <c r="G35" s="3"/>
      <c r="H35" s="3"/>
      <c r="I35" s="3"/>
      <c r="J35" s="3"/>
      <c r="K35" s="3"/>
      <c r="M35" s="2" t="s">
        <v>33</v>
      </c>
      <c r="N35" s="3"/>
      <c r="O35" s="3"/>
      <c r="P35" s="3"/>
      <c r="Q35" s="3"/>
      <c r="R35" s="3"/>
      <c r="S35" s="3"/>
      <c r="T35" s="3"/>
      <c r="U35" s="3"/>
      <c r="V35" s="3"/>
    </row>
    <row r="36" spans="1:34">
      <c r="B36" s="2">
        <v>2011</v>
      </c>
      <c r="C36" s="2">
        <v>2012</v>
      </c>
      <c r="D36" s="2">
        <v>2013</v>
      </c>
      <c r="E36" s="2">
        <v>2014</v>
      </c>
      <c r="F36" s="2">
        <v>2015</v>
      </c>
      <c r="G36" s="2">
        <v>2016</v>
      </c>
      <c r="H36" s="2">
        <v>2017</v>
      </c>
      <c r="I36" s="2">
        <v>2018</v>
      </c>
      <c r="J36" s="2">
        <v>2019</v>
      </c>
      <c r="K36" s="2" t="s">
        <v>0</v>
      </c>
      <c r="N36" s="2">
        <v>2011</v>
      </c>
      <c r="O36" s="2">
        <v>2012</v>
      </c>
      <c r="P36" s="2">
        <v>2013</v>
      </c>
      <c r="Q36" s="2">
        <v>2014</v>
      </c>
      <c r="R36" s="2">
        <v>2015</v>
      </c>
      <c r="S36" s="2">
        <v>2016</v>
      </c>
      <c r="T36" s="2">
        <v>2017</v>
      </c>
      <c r="U36" s="2">
        <v>2018</v>
      </c>
      <c r="V36" s="2">
        <v>2019</v>
      </c>
      <c r="W36" s="2" t="s">
        <v>0</v>
      </c>
    </row>
    <row r="37" spans="1:34">
      <c r="A37" s="2" t="s">
        <v>1</v>
      </c>
      <c r="B37" s="3"/>
      <c r="C37" s="3"/>
      <c r="D37" s="3">
        <v>32.200000000000003</v>
      </c>
      <c r="E37" s="3">
        <v>31.3</v>
      </c>
      <c r="F37" s="3">
        <v>29.1</v>
      </c>
      <c r="G37" s="3">
        <v>31.4</v>
      </c>
      <c r="H37" s="3">
        <v>30.6</v>
      </c>
      <c r="I37" s="3">
        <v>30.5</v>
      </c>
      <c r="J37" s="3">
        <v>35.1</v>
      </c>
      <c r="K37" s="3">
        <f>AVERAGE(B37:J37)</f>
        <v>31.457142857142856</v>
      </c>
      <c r="M37" s="2" t="s">
        <v>1</v>
      </c>
      <c r="N37" s="3"/>
      <c r="O37" s="3"/>
      <c r="P37" s="3">
        <v>4.5</v>
      </c>
      <c r="Q37" s="3">
        <v>4.4000000000000004</v>
      </c>
      <c r="R37" s="3">
        <v>6.3</v>
      </c>
      <c r="S37" s="3">
        <v>5.9</v>
      </c>
      <c r="T37" s="3">
        <v>1.8</v>
      </c>
      <c r="U37" s="3">
        <v>10.3</v>
      </c>
      <c r="V37" s="3">
        <v>6.5</v>
      </c>
      <c r="W37" s="3">
        <f>AVERAGE(N37:V37)</f>
        <v>5.6714285714285717</v>
      </c>
    </row>
    <row r="38" spans="1:34">
      <c r="A38" s="2" t="s">
        <v>2</v>
      </c>
      <c r="B38" s="3"/>
      <c r="C38" s="3"/>
      <c r="D38" s="3">
        <v>28.5</v>
      </c>
      <c r="E38" s="3">
        <v>30.8</v>
      </c>
      <c r="F38" s="3">
        <v>30.5</v>
      </c>
      <c r="G38" s="3">
        <v>34.4</v>
      </c>
      <c r="H38" s="3">
        <v>28.6</v>
      </c>
      <c r="I38" s="3">
        <v>30.5</v>
      </c>
      <c r="J38" s="3">
        <v>32.700000000000003</v>
      </c>
      <c r="K38" s="3">
        <f>AVERAGE(B38:J38)</f>
        <v>30.857142857142858</v>
      </c>
      <c r="M38" s="2" t="s">
        <v>2</v>
      </c>
      <c r="N38" s="3"/>
      <c r="O38" s="3"/>
      <c r="P38" s="3">
        <v>5.5</v>
      </c>
      <c r="Q38" s="3">
        <v>3.9</v>
      </c>
      <c r="R38" s="3">
        <v>5.2</v>
      </c>
      <c r="S38" s="3">
        <v>7.8</v>
      </c>
      <c r="T38" s="3">
        <v>1.5</v>
      </c>
      <c r="U38" s="3">
        <v>5.8</v>
      </c>
      <c r="V38" s="3">
        <v>4.8</v>
      </c>
      <c r="W38" s="3">
        <f>AVERAGE(N38:V38)</f>
        <v>4.9285714285714288</v>
      </c>
    </row>
    <row r="39" spans="1:34">
      <c r="A39" s="2" t="s">
        <v>3</v>
      </c>
      <c r="B39" s="3"/>
      <c r="C39" s="3"/>
      <c r="D39" s="3">
        <v>28</v>
      </c>
      <c r="E39" s="3">
        <v>28.3</v>
      </c>
      <c r="F39" s="3">
        <v>28.2</v>
      </c>
      <c r="G39" s="3">
        <v>27.8</v>
      </c>
      <c r="H39" s="3">
        <v>26.4</v>
      </c>
      <c r="I39" s="3">
        <v>26.5</v>
      </c>
      <c r="J39" s="3">
        <v>28</v>
      </c>
      <c r="K39" s="3">
        <f t="shared" ref="K39:K48" si="18">AVERAGE(B39:J39)</f>
        <v>27.599999999999998</v>
      </c>
      <c r="M39" s="2" t="s">
        <v>3</v>
      </c>
      <c r="N39" s="3"/>
      <c r="O39" s="3"/>
      <c r="P39" s="3">
        <v>4.5999999999999996</v>
      </c>
      <c r="Q39" s="3">
        <v>3.2</v>
      </c>
      <c r="R39" s="3">
        <v>2.2999999999999998</v>
      </c>
      <c r="S39" s="3">
        <v>4.4000000000000004</v>
      </c>
      <c r="T39" s="3">
        <v>5</v>
      </c>
      <c r="U39" s="3">
        <v>4.0999999999999996</v>
      </c>
      <c r="V39" s="3">
        <v>4.0999999999999996</v>
      </c>
      <c r="W39" s="3">
        <f t="shared" ref="W39:W48" si="19">AVERAGE(N39:V39)</f>
        <v>3.9571428571428577</v>
      </c>
    </row>
    <row r="40" spans="1:34">
      <c r="A40" s="2" t="s">
        <v>4</v>
      </c>
      <c r="B40" s="3"/>
      <c r="C40" s="3"/>
      <c r="D40" s="3">
        <v>25.4</v>
      </c>
      <c r="E40" s="3">
        <v>23.7</v>
      </c>
      <c r="F40" s="3">
        <v>25.2</v>
      </c>
      <c r="G40" s="3">
        <v>25.6</v>
      </c>
      <c r="H40" s="3">
        <v>23.6</v>
      </c>
      <c r="I40" s="3">
        <v>24.9</v>
      </c>
      <c r="J40" s="3">
        <v>23.4</v>
      </c>
      <c r="K40" s="3">
        <f t="shared" si="18"/>
        <v>24.542857142857144</v>
      </c>
      <c r="M40" s="2" t="s">
        <v>4</v>
      </c>
      <c r="N40" s="3"/>
      <c r="O40" s="3"/>
      <c r="P40" s="3">
        <v>1.6</v>
      </c>
      <c r="Q40" s="3">
        <v>3.4</v>
      </c>
      <c r="R40" s="3">
        <v>-0.1</v>
      </c>
      <c r="S40" s="3">
        <v>0.1</v>
      </c>
      <c r="T40" s="3">
        <v>3</v>
      </c>
      <c r="U40" s="3">
        <v>-0.7</v>
      </c>
      <c r="V40" s="3">
        <v>-0.2</v>
      </c>
      <c r="W40" s="3">
        <f t="shared" si="19"/>
        <v>1.0142857142857142</v>
      </c>
    </row>
    <row r="41" spans="1:34">
      <c r="A41" s="2" t="s">
        <v>5</v>
      </c>
      <c r="B41" s="3"/>
      <c r="C41" s="3"/>
      <c r="D41" s="3">
        <v>22</v>
      </c>
      <c r="E41" s="3">
        <v>22</v>
      </c>
      <c r="F41" s="3">
        <v>23.9</v>
      </c>
      <c r="G41" s="3">
        <v>24.6</v>
      </c>
      <c r="H41" s="3">
        <v>13.5</v>
      </c>
      <c r="I41" s="3">
        <v>20.3</v>
      </c>
      <c r="J41" s="3">
        <v>22.4</v>
      </c>
      <c r="K41" s="3">
        <f t="shared" si="18"/>
        <v>21.24285714285714</v>
      </c>
      <c r="M41" s="2" t="s">
        <v>5</v>
      </c>
      <c r="N41" s="3"/>
      <c r="O41" s="3"/>
      <c r="P41" s="3">
        <v>-1.4</v>
      </c>
      <c r="Q41" s="3">
        <v>-2.5</v>
      </c>
      <c r="R41" s="3">
        <v>-2.2999999999999998</v>
      </c>
      <c r="S41" s="3">
        <v>0.9</v>
      </c>
      <c r="T41" s="3">
        <v>-1.7</v>
      </c>
      <c r="U41" s="3">
        <v>-1.5</v>
      </c>
      <c r="V41" s="3">
        <v>0.3</v>
      </c>
      <c r="W41" s="3">
        <f t="shared" si="19"/>
        <v>-1.1714285714285713</v>
      </c>
    </row>
    <row r="42" spans="1:34">
      <c r="A42" s="2" t="s">
        <v>6</v>
      </c>
      <c r="B42" s="3"/>
      <c r="C42" s="3"/>
      <c r="D42" s="3">
        <v>19</v>
      </c>
      <c r="E42" s="3">
        <v>19.2</v>
      </c>
      <c r="F42" s="3">
        <v>19.399999999999999</v>
      </c>
      <c r="G42" s="3">
        <v>19.100000000000001</v>
      </c>
      <c r="H42" s="3">
        <v>17.7</v>
      </c>
      <c r="I42" s="3">
        <v>18</v>
      </c>
      <c r="J42" s="3">
        <v>16.8</v>
      </c>
      <c r="K42" s="3">
        <f t="shared" si="18"/>
        <v>18.457142857142859</v>
      </c>
      <c r="M42" s="2" t="s">
        <v>6</v>
      </c>
      <c r="N42" s="3"/>
      <c r="O42" s="3"/>
      <c r="P42" s="3">
        <v>-1.1000000000000001</v>
      </c>
      <c r="Q42" s="3">
        <v>0.5</v>
      </c>
      <c r="R42" s="3">
        <v>-4.2</v>
      </c>
      <c r="S42" s="3">
        <v>-1.1000000000000001</v>
      </c>
      <c r="T42" s="3">
        <v>-2.1</v>
      </c>
      <c r="U42" s="3">
        <v>-2.6</v>
      </c>
      <c r="V42" s="3">
        <v>-3.2</v>
      </c>
      <c r="W42" s="3">
        <f t="shared" si="19"/>
        <v>-1.9714285714285715</v>
      </c>
    </row>
    <row r="43" spans="1:34">
      <c r="A43" s="2" t="s">
        <v>7</v>
      </c>
      <c r="B43" s="3"/>
      <c r="C43" s="3"/>
      <c r="D43" s="3">
        <v>18</v>
      </c>
      <c r="E43" s="3">
        <v>18.5</v>
      </c>
      <c r="F43" s="3">
        <v>18.3</v>
      </c>
      <c r="G43" s="3">
        <v>17.8</v>
      </c>
      <c r="H43" s="3">
        <v>16.5</v>
      </c>
      <c r="I43" s="3">
        <v>18.8</v>
      </c>
      <c r="J43" s="3">
        <v>17.600000000000001</v>
      </c>
      <c r="K43" s="3">
        <f t="shared" si="18"/>
        <v>17.928571428571427</v>
      </c>
      <c r="M43" s="2" t="s">
        <v>7</v>
      </c>
      <c r="N43" s="3"/>
      <c r="O43" s="3"/>
      <c r="P43" s="3">
        <v>-2.1</v>
      </c>
      <c r="Q43" s="3">
        <v>-3.6</v>
      </c>
      <c r="R43" s="3">
        <v>-3.1</v>
      </c>
      <c r="S43" s="3">
        <v>-1.8</v>
      </c>
      <c r="T43" s="3">
        <v>-2.1</v>
      </c>
      <c r="U43" s="3">
        <v>-4</v>
      </c>
      <c r="V43" s="3">
        <v>-1</v>
      </c>
      <c r="W43" s="3">
        <f t="shared" si="19"/>
        <v>-2.5285714285714289</v>
      </c>
    </row>
    <row r="44" spans="1:34">
      <c r="A44" s="2" t="s">
        <v>8</v>
      </c>
      <c r="B44" s="3"/>
      <c r="C44" s="3"/>
      <c r="D44" s="3">
        <v>19.2</v>
      </c>
      <c r="E44" s="3">
        <v>19.3</v>
      </c>
      <c r="F44" s="3">
        <v>18.7</v>
      </c>
      <c r="G44" s="3">
        <v>18.2</v>
      </c>
      <c r="H44" s="3">
        <v>20</v>
      </c>
      <c r="I44" s="3">
        <v>17.899999999999999</v>
      </c>
      <c r="J44" s="3">
        <v>20.100000000000001</v>
      </c>
      <c r="K44" s="3">
        <f t="shared" si="18"/>
        <v>19.057142857142857</v>
      </c>
      <c r="M44" s="2" t="s">
        <v>8</v>
      </c>
      <c r="N44" s="3"/>
      <c r="O44" s="3"/>
      <c r="P44" s="3">
        <v>1</v>
      </c>
      <c r="Q44" s="3">
        <v>-2.6</v>
      </c>
      <c r="R44" s="3">
        <v>-4.2</v>
      </c>
      <c r="S44" s="3">
        <v>-2.2000000000000002</v>
      </c>
      <c r="T44" s="3">
        <v>-1.7</v>
      </c>
      <c r="U44" s="3">
        <v>0.4</v>
      </c>
      <c r="V44" s="3">
        <v>-2.9</v>
      </c>
      <c r="W44" s="3">
        <f t="shared" si="19"/>
        <v>-1.7428571428571427</v>
      </c>
    </row>
    <row r="45" spans="1:34">
      <c r="A45" s="2" t="s">
        <v>9</v>
      </c>
      <c r="B45" s="3"/>
      <c r="C45" s="3"/>
      <c r="D45" s="3">
        <v>21.1</v>
      </c>
      <c r="E45" s="3">
        <v>22.1</v>
      </c>
      <c r="F45" s="3">
        <v>20.9</v>
      </c>
      <c r="G45" s="3">
        <v>20.9</v>
      </c>
      <c r="H45" s="3">
        <v>23.9</v>
      </c>
      <c r="I45" s="3">
        <v>22.6</v>
      </c>
      <c r="J45" s="3">
        <v>19.899999999999999</v>
      </c>
      <c r="K45" s="3">
        <f t="shared" si="18"/>
        <v>21.62857142857143</v>
      </c>
      <c r="M45" s="2" t="s">
        <v>9</v>
      </c>
      <c r="N45" s="3"/>
      <c r="O45" s="3"/>
      <c r="P45" s="3">
        <v>-1.1000000000000001</v>
      </c>
      <c r="Q45" s="3">
        <v>0.9</v>
      </c>
      <c r="R45" s="3">
        <v>-0.8</v>
      </c>
      <c r="S45" s="3">
        <v>-0.7</v>
      </c>
      <c r="T45" s="3">
        <v>0</v>
      </c>
      <c r="U45" s="3">
        <v>0.1</v>
      </c>
      <c r="V45" s="3">
        <v>0.6</v>
      </c>
      <c r="W45" s="3">
        <f t="shared" si="19"/>
        <v>-0.14285714285714285</v>
      </c>
    </row>
    <row r="46" spans="1:34">
      <c r="A46" s="2" t="s">
        <v>10</v>
      </c>
      <c r="B46" s="3"/>
      <c r="C46" s="3"/>
      <c r="D46" s="3">
        <v>23.6</v>
      </c>
      <c r="E46" s="3">
        <v>24.6</v>
      </c>
      <c r="F46" s="3">
        <v>26.6</v>
      </c>
      <c r="G46" s="3">
        <v>25.2</v>
      </c>
      <c r="H46" s="3">
        <v>23.5</v>
      </c>
      <c r="I46" s="3">
        <v>25.3</v>
      </c>
      <c r="J46" s="3">
        <v>21.9</v>
      </c>
      <c r="K46" s="3">
        <f t="shared" si="18"/>
        <v>24.38571428571429</v>
      </c>
      <c r="M46" s="2" t="s">
        <v>10</v>
      </c>
      <c r="N46" s="3"/>
      <c r="O46" s="3"/>
      <c r="P46" s="3">
        <v>1.2</v>
      </c>
      <c r="Q46" s="3">
        <v>1</v>
      </c>
      <c r="R46" s="3">
        <v>1.5</v>
      </c>
      <c r="S46" s="3">
        <v>1.6</v>
      </c>
      <c r="T46" s="3">
        <v>2.5</v>
      </c>
      <c r="U46" s="3">
        <v>1.6</v>
      </c>
      <c r="V46" s="3">
        <v>0.7</v>
      </c>
      <c r="W46" s="3">
        <f t="shared" si="19"/>
        <v>1.4428571428571428</v>
      </c>
    </row>
    <row r="47" spans="1:34">
      <c r="A47" s="2" t="s">
        <v>11</v>
      </c>
      <c r="B47" s="3"/>
      <c r="C47" s="3"/>
      <c r="D47" s="3">
        <v>28.4</v>
      </c>
      <c r="E47" s="3">
        <v>27.2</v>
      </c>
      <c r="F47" s="3">
        <v>28</v>
      </c>
      <c r="G47" s="3">
        <v>28</v>
      </c>
      <c r="H47" s="3">
        <v>25.4</v>
      </c>
      <c r="I47" s="3">
        <v>26.7</v>
      </c>
      <c r="J47" s="3"/>
      <c r="K47" s="3">
        <f t="shared" si="18"/>
        <v>27.283333333333331</v>
      </c>
      <c r="M47" s="2" t="s">
        <v>11</v>
      </c>
      <c r="N47" s="3"/>
      <c r="O47" s="3"/>
      <c r="P47" s="3">
        <v>3.9</v>
      </c>
      <c r="Q47" s="3">
        <v>1.8</v>
      </c>
      <c r="R47" s="3">
        <v>1.2</v>
      </c>
      <c r="S47" s="3">
        <v>3.6</v>
      </c>
      <c r="T47" s="3">
        <v>2.2999999999999998</v>
      </c>
      <c r="U47" s="3">
        <v>1.6</v>
      </c>
      <c r="V47" s="3"/>
      <c r="W47" s="3">
        <f t="shared" si="19"/>
        <v>2.4</v>
      </c>
    </row>
    <row r="48" spans="1:34">
      <c r="A48" s="2" t="s">
        <v>12</v>
      </c>
      <c r="B48" s="3"/>
      <c r="C48" s="3"/>
      <c r="D48" s="3">
        <v>28.6</v>
      </c>
      <c r="E48" s="3">
        <v>28.2</v>
      </c>
      <c r="F48" s="3">
        <v>26.1</v>
      </c>
      <c r="G48" s="3">
        <v>26.6</v>
      </c>
      <c r="H48" s="3">
        <v>29.9</v>
      </c>
      <c r="I48" s="3">
        <v>28.1</v>
      </c>
      <c r="J48" s="3"/>
      <c r="K48" s="3">
        <f t="shared" si="18"/>
        <v>27.916666666666668</v>
      </c>
      <c r="M48" s="2" t="s">
        <v>12</v>
      </c>
      <c r="N48" s="3"/>
      <c r="O48" s="3"/>
      <c r="P48" s="3">
        <v>4.7</v>
      </c>
      <c r="Q48" s="3">
        <v>2</v>
      </c>
      <c r="R48" s="3">
        <v>2.6</v>
      </c>
      <c r="S48" s="3">
        <v>3.6</v>
      </c>
      <c r="T48" s="3">
        <v>5.7</v>
      </c>
      <c r="U48" s="3">
        <v>4.3</v>
      </c>
      <c r="V48" s="3"/>
      <c r="W48" s="3">
        <f t="shared" si="19"/>
        <v>3.8166666666666669</v>
      </c>
    </row>
    <row r="49" spans="1:24">
      <c r="A49" s="2" t="s">
        <v>0</v>
      </c>
      <c r="B49" s="3"/>
      <c r="C49" s="3"/>
      <c r="D49" s="3">
        <f t="shared" ref="D49:I49" si="20">AVERAGE(D37:D48)</f>
        <v>24.5</v>
      </c>
      <c r="E49" s="3">
        <f t="shared" si="20"/>
        <v>24.599999999999998</v>
      </c>
      <c r="F49" s="3">
        <f t="shared" si="20"/>
        <v>24.575000000000003</v>
      </c>
      <c r="G49" s="3">
        <f t="shared" si="20"/>
        <v>24.966666666666669</v>
      </c>
      <c r="H49" s="3">
        <f t="shared" si="20"/>
        <v>23.299999999999997</v>
      </c>
      <c r="I49" s="3">
        <f t="shared" si="20"/>
        <v>24.175000000000008</v>
      </c>
      <c r="J49" s="3"/>
      <c r="K49" s="3">
        <f t="shared" ref="K49" si="21">AVERAGE(K37:K48)</f>
        <v>24.363095238095237</v>
      </c>
      <c r="M49" s="2" t="s">
        <v>0</v>
      </c>
      <c r="N49" s="3"/>
      <c r="O49" s="3"/>
      <c r="P49" s="3">
        <f t="shared" ref="P49:U49" si="22">AVERAGE(P37:P48)</f>
        <v>1.7749999999999997</v>
      </c>
      <c r="Q49" s="3">
        <f t="shared" si="22"/>
        <v>1.0333333333333334</v>
      </c>
      <c r="R49" s="3">
        <f t="shared" si="22"/>
        <v>0.36666666666666675</v>
      </c>
      <c r="S49" s="3">
        <f t="shared" si="22"/>
        <v>1.8416666666666668</v>
      </c>
      <c r="T49" s="3">
        <f t="shared" si="22"/>
        <v>1.1833333333333336</v>
      </c>
      <c r="U49" s="3">
        <f t="shared" si="22"/>
        <v>1.6166666666666669</v>
      </c>
      <c r="V49" s="3"/>
      <c r="W49" s="3">
        <f t="shared" ref="W49" si="23">AVERAGE(W37:W48)</f>
        <v>1.3061507936507939</v>
      </c>
      <c r="X49" s="3"/>
    </row>
    <row r="50" spans="1:24">
      <c r="A50" s="3"/>
      <c r="B50" s="3"/>
      <c r="C50" s="3"/>
      <c r="D50" s="3"/>
      <c r="E50" s="3"/>
      <c r="F50" s="3"/>
      <c r="G50" s="3"/>
      <c r="H50" s="3"/>
      <c r="I50" s="3"/>
      <c r="J50" s="3"/>
    </row>
  </sheetData>
  <phoneticPr fontId="0" type="noConversion"/>
  <printOptions gridLines="1"/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defaultRowHeight="12.75"/>
  <cols>
    <col min="1" max="11" width="7.83203125" style="1" customWidth="1"/>
    <col min="12" max="16384" width="9.33203125" style="1"/>
  </cols>
  <sheetData>
    <row r="1" spans="1:1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 t="s">
        <v>31</v>
      </c>
      <c r="B3" s="3"/>
      <c r="C3" s="3"/>
      <c r="D3" s="3"/>
      <c r="E3" s="2"/>
      <c r="F3" s="2"/>
      <c r="G3" s="2"/>
      <c r="H3" s="2"/>
      <c r="I3" s="2"/>
      <c r="J3" s="2"/>
      <c r="K3" s="2"/>
    </row>
    <row r="4" spans="1:11">
      <c r="A4" s="2"/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 t="s">
        <v>0</v>
      </c>
    </row>
    <row r="5" spans="1:11">
      <c r="A5" s="2" t="s">
        <v>1</v>
      </c>
      <c r="B5" s="3"/>
      <c r="C5" s="3"/>
      <c r="D5" s="3">
        <v>63</v>
      </c>
      <c r="E5" s="3">
        <v>85.2</v>
      </c>
      <c r="F5" s="3">
        <v>3</v>
      </c>
      <c r="G5" s="3">
        <v>119.4</v>
      </c>
      <c r="H5" s="3">
        <v>18.5</v>
      </c>
      <c r="I5" s="3">
        <v>116.6</v>
      </c>
      <c r="J5" s="3">
        <v>5.8</v>
      </c>
      <c r="K5" s="3">
        <f>AVERAGE(B5:J5)</f>
        <v>58.785714285714292</v>
      </c>
    </row>
    <row r="6" spans="1:11">
      <c r="A6" s="2" t="s">
        <v>2</v>
      </c>
      <c r="B6" s="3"/>
      <c r="C6" s="3"/>
      <c r="D6" s="3">
        <v>23</v>
      </c>
      <c r="E6" s="3">
        <v>17.8</v>
      </c>
      <c r="F6" s="3">
        <v>24</v>
      </c>
      <c r="G6" s="3">
        <v>19.8</v>
      </c>
      <c r="H6" s="3">
        <v>110.6</v>
      </c>
      <c r="I6" s="3">
        <v>186</v>
      </c>
      <c r="J6" s="3">
        <v>18.2</v>
      </c>
      <c r="K6" s="3">
        <f>AVERAGE(B6:J6)</f>
        <v>57.057142857142857</v>
      </c>
    </row>
    <row r="7" spans="1:11">
      <c r="A7" s="2" t="s">
        <v>3</v>
      </c>
      <c r="B7" s="3"/>
      <c r="C7" s="3"/>
      <c r="D7" s="3">
        <v>34.799999999999997</v>
      </c>
      <c r="E7" s="3">
        <v>40.799999999999997</v>
      </c>
      <c r="F7" s="3">
        <v>32.6</v>
      </c>
      <c r="G7" s="3">
        <v>74.2</v>
      </c>
      <c r="H7" s="3">
        <v>69.400000000000006</v>
      </c>
      <c r="I7" s="3">
        <v>73.2</v>
      </c>
      <c r="J7" s="3">
        <v>54.2</v>
      </c>
      <c r="K7" s="3">
        <f t="shared" ref="K7:K16" si="0">AVERAGE(B7:J7)</f>
        <v>54.171428571428571</v>
      </c>
    </row>
    <row r="8" spans="1:11">
      <c r="A8" s="2" t="s">
        <v>4</v>
      </c>
      <c r="B8" s="3"/>
      <c r="C8" s="3"/>
      <c r="D8" s="3">
        <v>135.19999999999999</v>
      </c>
      <c r="E8" s="3">
        <v>160.6</v>
      </c>
      <c r="F8" s="3">
        <v>62</v>
      </c>
      <c r="G8" s="3">
        <v>28.4</v>
      </c>
      <c r="H8" s="3">
        <v>223</v>
      </c>
      <c r="I8" s="3">
        <v>97.4</v>
      </c>
      <c r="J8" s="3">
        <v>110.8</v>
      </c>
      <c r="K8" s="3">
        <f t="shared" si="0"/>
        <v>116.77142857142856</v>
      </c>
    </row>
    <row r="9" spans="1:11">
      <c r="A9" s="2" t="s">
        <v>5</v>
      </c>
      <c r="B9" s="3"/>
      <c r="C9" s="3"/>
      <c r="D9" s="3">
        <v>106.8</v>
      </c>
      <c r="E9" s="3">
        <v>16.2</v>
      </c>
      <c r="F9" s="3">
        <v>20.6</v>
      </c>
      <c r="G9" s="3">
        <v>40.200000000000003</v>
      </c>
      <c r="H9" s="3">
        <v>62</v>
      </c>
      <c r="I9" s="3">
        <v>122</v>
      </c>
      <c r="J9" s="3">
        <v>44</v>
      </c>
      <c r="K9" s="3">
        <f t="shared" si="0"/>
        <v>58.828571428571429</v>
      </c>
    </row>
    <row r="10" spans="1:11">
      <c r="A10" s="2" t="s">
        <v>6</v>
      </c>
      <c r="B10" s="3"/>
      <c r="C10" s="3"/>
      <c r="D10" s="3">
        <v>163.19999999999999</v>
      </c>
      <c r="E10" s="3">
        <v>127</v>
      </c>
      <c r="F10" s="3">
        <v>85.8</v>
      </c>
      <c r="G10" s="3">
        <v>75.599999999999994</v>
      </c>
      <c r="H10" s="3">
        <v>26.8</v>
      </c>
      <c r="I10" s="3">
        <v>93.6</v>
      </c>
      <c r="J10" s="3">
        <v>29.6</v>
      </c>
      <c r="K10" s="3">
        <f t="shared" si="0"/>
        <v>85.94285714285715</v>
      </c>
    </row>
    <row r="11" spans="1:11">
      <c r="A11" s="2" t="s">
        <v>7</v>
      </c>
      <c r="B11" s="3"/>
      <c r="C11" s="3"/>
      <c r="D11" s="3">
        <v>41.6</v>
      </c>
      <c r="E11" s="3">
        <v>12.4</v>
      </c>
      <c r="F11" s="3">
        <v>21.6</v>
      </c>
      <c r="G11" s="3">
        <v>28.8</v>
      </c>
      <c r="H11" s="3">
        <v>60.4</v>
      </c>
      <c r="I11" s="3">
        <v>46.2</v>
      </c>
      <c r="J11" s="3">
        <v>151</v>
      </c>
      <c r="K11" s="3">
        <f t="shared" si="0"/>
        <v>51.714285714285715</v>
      </c>
    </row>
    <row r="12" spans="1:11">
      <c r="A12" s="2" t="s">
        <v>8</v>
      </c>
      <c r="B12" s="3"/>
      <c r="C12" s="3"/>
      <c r="D12" s="3">
        <v>64.2</v>
      </c>
      <c r="E12" s="3">
        <v>9.8000000000000007</v>
      </c>
      <c r="F12" s="3">
        <v>65.8</v>
      </c>
      <c r="G12" s="3">
        <v>52.8</v>
      </c>
      <c r="H12" s="3">
        <v>71.2</v>
      </c>
      <c r="I12" s="3">
        <v>57.4</v>
      </c>
      <c r="J12" s="3">
        <v>49.4</v>
      </c>
      <c r="K12" s="3">
        <f t="shared" si="0"/>
        <v>52.942857142857136</v>
      </c>
    </row>
    <row r="13" spans="1:11">
      <c r="A13" s="2" t="s">
        <v>9</v>
      </c>
      <c r="B13" s="3"/>
      <c r="C13" s="3"/>
      <c r="D13" s="3">
        <v>100.6</v>
      </c>
      <c r="E13" s="3">
        <v>53.6</v>
      </c>
      <c r="F13" s="3">
        <v>82.8</v>
      </c>
      <c r="G13" s="3">
        <v>39.200000000000003</v>
      </c>
      <c r="H13" s="3">
        <v>75.599999999999994</v>
      </c>
      <c r="I13" s="3">
        <v>56.2</v>
      </c>
      <c r="J13" s="3">
        <v>68</v>
      </c>
      <c r="K13" s="3">
        <f t="shared" si="0"/>
        <v>67.999999999999986</v>
      </c>
    </row>
    <row r="14" spans="1:11">
      <c r="A14" s="2" t="s">
        <v>10</v>
      </c>
      <c r="B14" s="3"/>
      <c r="C14" s="3"/>
      <c r="D14" s="3">
        <v>48.2</v>
      </c>
      <c r="E14" s="3">
        <v>34.4</v>
      </c>
      <c r="F14" s="3">
        <v>13.5</v>
      </c>
      <c r="G14" s="3">
        <v>60.8</v>
      </c>
      <c r="H14" s="3">
        <v>58.6</v>
      </c>
      <c r="I14" s="3">
        <v>39.6</v>
      </c>
      <c r="J14" s="3">
        <v>49.8</v>
      </c>
      <c r="K14" s="3">
        <f t="shared" si="0"/>
        <v>43.557142857142857</v>
      </c>
    </row>
    <row r="15" spans="1:11">
      <c r="A15" s="2" t="s">
        <v>11</v>
      </c>
      <c r="B15" s="3"/>
      <c r="C15" s="3"/>
      <c r="D15" s="3">
        <v>121.4</v>
      </c>
      <c r="E15" s="3">
        <v>31.8</v>
      </c>
      <c r="F15" s="3">
        <v>14.4</v>
      </c>
      <c r="G15" s="3">
        <v>77</v>
      </c>
      <c r="H15" s="3">
        <v>7.4</v>
      </c>
      <c r="I15" s="3">
        <v>83.4</v>
      </c>
      <c r="J15" s="3"/>
      <c r="K15" s="3">
        <f t="shared" si="0"/>
        <v>55.900000000000006</v>
      </c>
    </row>
    <row r="16" spans="1:11">
      <c r="A16" s="2" t="s">
        <v>12</v>
      </c>
      <c r="B16" s="3"/>
      <c r="C16" s="3"/>
      <c r="D16" s="3">
        <v>10.6</v>
      </c>
      <c r="E16" s="3">
        <v>39.200000000000003</v>
      </c>
      <c r="F16" s="3">
        <v>23.2</v>
      </c>
      <c r="G16" s="3">
        <v>32</v>
      </c>
      <c r="H16" s="3">
        <v>60.2</v>
      </c>
      <c r="I16" s="3">
        <v>124.6</v>
      </c>
      <c r="J16" s="3"/>
      <c r="K16" s="3">
        <f t="shared" si="0"/>
        <v>48.29999999999999</v>
      </c>
    </row>
    <row r="17" spans="1:11">
      <c r="A17" s="2" t="s">
        <v>16</v>
      </c>
      <c r="B17" s="3"/>
      <c r="C17" s="3"/>
      <c r="D17" s="3">
        <f t="shared" ref="D17:K17" si="1">SUM(D5:D16)</f>
        <v>912.60000000000014</v>
      </c>
      <c r="E17" s="3">
        <f t="shared" si="1"/>
        <v>628.79999999999995</v>
      </c>
      <c r="F17" s="3">
        <f t="shared" si="1"/>
        <v>449.29999999999995</v>
      </c>
      <c r="G17" s="3">
        <f t="shared" si="1"/>
        <v>648.20000000000005</v>
      </c>
      <c r="H17" s="3">
        <f t="shared" si="1"/>
        <v>843.70000000000016</v>
      </c>
      <c r="I17" s="3">
        <f t="shared" si="1"/>
        <v>1096.2</v>
      </c>
      <c r="J17" s="3">
        <f t="shared" si="1"/>
        <v>580.79999999999995</v>
      </c>
      <c r="K17" s="3">
        <f t="shared" si="1"/>
        <v>751.97142857142842</v>
      </c>
    </row>
  </sheetData>
  <phoneticPr fontId="0" type="noConversion"/>
  <printOptions gridLines="1"/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defaultRowHeight="12.75"/>
  <cols>
    <col min="1" max="11" width="7.83203125" style="2" customWidth="1"/>
    <col min="12" max="16384" width="9.33203125" style="2"/>
  </cols>
  <sheetData>
    <row r="1" spans="1:11">
      <c r="A1" s="2" t="s">
        <v>43</v>
      </c>
    </row>
    <row r="3" spans="1:11">
      <c r="A3" s="2" t="s">
        <v>18</v>
      </c>
    </row>
    <row r="4" spans="1:11"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 t="s">
        <v>0</v>
      </c>
    </row>
    <row r="5" spans="1:11">
      <c r="A5" s="2" t="s">
        <v>1</v>
      </c>
      <c r="D5" s="2">
        <v>0</v>
      </c>
      <c r="E5" s="2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3">
        <f>AVERAGE(B5:J5)</f>
        <v>0</v>
      </c>
    </row>
    <row r="6" spans="1:11">
      <c r="A6" s="2" t="s">
        <v>2</v>
      </c>
      <c r="D6" s="2">
        <v>0</v>
      </c>
      <c r="E6" s="2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3">
        <f t="shared" ref="K6:K16" si="0">AVERAGE(B6:J6)</f>
        <v>0</v>
      </c>
    </row>
    <row r="7" spans="1:11">
      <c r="A7" s="2" t="s">
        <v>3</v>
      </c>
      <c r="D7" s="2">
        <v>0</v>
      </c>
      <c r="E7" s="2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3">
        <f t="shared" si="0"/>
        <v>0</v>
      </c>
    </row>
    <row r="8" spans="1:11">
      <c r="A8" s="2" t="s">
        <v>4</v>
      </c>
      <c r="D8" s="2">
        <v>0</v>
      </c>
      <c r="E8" s="2">
        <v>0</v>
      </c>
      <c r="F8" s="8">
        <v>1</v>
      </c>
      <c r="G8" s="8">
        <v>0</v>
      </c>
      <c r="H8" s="8">
        <v>0</v>
      </c>
      <c r="I8" s="8">
        <v>1</v>
      </c>
      <c r="J8" s="8">
        <v>1</v>
      </c>
      <c r="K8" s="3">
        <f t="shared" si="0"/>
        <v>0.42857142857142855</v>
      </c>
    </row>
    <row r="9" spans="1:11">
      <c r="A9" s="2" t="s">
        <v>5</v>
      </c>
      <c r="D9" s="2">
        <v>5</v>
      </c>
      <c r="E9" s="2">
        <v>1</v>
      </c>
      <c r="F9" s="8">
        <v>5</v>
      </c>
      <c r="G9" s="8">
        <v>0</v>
      </c>
      <c r="H9" s="8">
        <v>3</v>
      </c>
      <c r="I9" s="8">
        <v>3</v>
      </c>
      <c r="J9" s="8">
        <v>0</v>
      </c>
      <c r="K9" s="3">
        <f t="shared" si="0"/>
        <v>2.4285714285714284</v>
      </c>
    </row>
    <row r="10" spans="1:11">
      <c r="A10" s="2" t="s">
        <v>6</v>
      </c>
      <c r="D10" s="2">
        <v>3</v>
      </c>
      <c r="E10" s="2">
        <v>0</v>
      </c>
      <c r="F10" s="8">
        <v>7</v>
      </c>
      <c r="G10" s="8">
        <v>3</v>
      </c>
      <c r="H10" s="8">
        <v>4</v>
      </c>
      <c r="I10" s="8">
        <v>3</v>
      </c>
      <c r="J10" s="8">
        <v>10</v>
      </c>
      <c r="K10" s="3">
        <f t="shared" si="0"/>
        <v>4.2857142857142856</v>
      </c>
    </row>
    <row r="11" spans="1:11">
      <c r="A11" s="2" t="s">
        <v>7</v>
      </c>
      <c r="D11" s="2">
        <v>3</v>
      </c>
      <c r="E11" s="2">
        <v>11</v>
      </c>
      <c r="F11" s="8">
        <v>11</v>
      </c>
      <c r="G11" s="8">
        <v>4</v>
      </c>
      <c r="H11" s="8">
        <v>7</v>
      </c>
      <c r="I11" s="8">
        <v>5</v>
      </c>
      <c r="J11" s="8">
        <v>2</v>
      </c>
      <c r="K11" s="3">
        <f t="shared" si="0"/>
        <v>6.1428571428571432</v>
      </c>
    </row>
    <row r="12" spans="1:11">
      <c r="A12" s="2" t="s">
        <v>8</v>
      </c>
      <c r="D12" s="2">
        <v>0</v>
      </c>
      <c r="E12" s="2">
        <v>5</v>
      </c>
      <c r="F12" s="8">
        <v>8</v>
      </c>
      <c r="G12" s="8">
        <v>6</v>
      </c>
      <c r="H12" s="8">
        <v>4</v>
      </c>
      <c r="I12" s="8">
        <v>0</v>
      </c>
      <c r="J12" s="8">
        <v>6</v>
      </c>
      <c r="K12" s="3">
        <f t="shared" si="0"/>
        <v>4.1428571428571432</v>
      </c>
    </row>
    <row r="13" spans="1:11">
      <c r="A13" s="2" t="s">
        <v>9</v>
      </c>
      <c r="D13" s="2">
        <v>1</v>
      </c>
      <c r="E13" s="2">
        <v>0</v>
      </c>
      <c r="F13" s="8">
        <v>2</v>
      </c>
      <c r="G13" s="8">
        <v>2</v>
      </c>
      <c r="H13" s="8">
        <v>1</v>
      </c>
      <c r="I13" s="8">
        <v>0</v>
      </c>
      <c r="J13" s="8">
        <v>0</v>
      </c>
      <c r="K13" s="3">
        <f t="shared" si="0"/>
        <v>0.8571428571428571</v>
      </c>
    </row>
    <row r="14" spans="1:11">
      <c r="A14" s="2" t="s">
        <v>10</v>
      </c>
      <c r="D14" s="2">
        <v>0</v>
      </c>
      <c r="E14" s="2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3">
        <f t="shared" si="0"/>
        <v>0</v>
      </c>
    </row>
    <row r="15" spans="1:11">
      <c r="A15" s="2" t="s">
        <v>11</v>
      </c>
      <c r="D15" s="2">
        <v>0</v>
      </c>
      <c r="E15" s="2">
        <v>0</v>
      </c>
      <c r="F15" s="8">
        <v>0</v>
      </c>
      <c r="G15" s="8">
        <v>0</v>
      </c>
      <c r="H15" s="8">
        <v>0</v>
      </c>
      <c r="I15" s="8">
        <v>0</v>
      </c>
      <c r="J15" s="8"/>
      <c r="K15" s="3">
        <f t="shared" si="0"/>
        <v>0</v>
      </c>
    </row>
    <row r="16" spans="1:11">
      <c r="A16" s="2" t="s">
        <v>12</v>
      </c>
      <c r="D16" s="2">
        <v>0</v>
      </c>
      <c r="E16" s="2">
        <v>0</v>
      </c>
      <c r="F16" s="8">
        <v>0</v>
      </c>
      <c r="G16" s="8">
        <v>0</v>
      </c>
      <c r="H16" s="8">
        <v>0</v>
      </c>
      <c r="I16" s="8">
        <v>0</v>
      </c>
      <c r="J16" s="8"/>
      <c r="K16" s="3">
        <f t="shared" si="0"/>
        <v>0</v>
      </c>
    </row>
    <row r="17" spans="1:11">
      <c r="A17" s="3" t="s">
        <v>16</v>
      </c>
      <c r="B17" s="8"/>
      <c r="C17" s="8"/>
      <c r="D17" s="8">
        <f t="shared" ref="D17:K17" si="1">SUM(D5:D16)</f>
        <v>12</v>
      </c>
      <c r="E17" s="8">
        <f t="shared" si="1"/>
        <v>17</v>
      </c>
      <c r="F17" s="8">
        <f t="shared" si="1"/>
        <v>34</v>
      </c>
      <c r="G17" s="8">
        <f t="shared" si="1"/>
        <v>15</v>
      </c>
      <c r="H17" s="8">
        <f t="shared" si="1"/>
        <v>19</v>
      </c>
      <c r="I17" s="8">
        <f t="shared" si="1"/>
        <v>12</v>
      </c>
      <c r="J17" s="8"/>
      <c r="K17" s="8">
        <f t="shared" si="1"/>
        <v>18.285714285714285</v>
      </c>
    </row>
    <row r="20" spans="1:11">
      <c r="A20" s="2" t="s">
        <v>30</v>
      </c>
    </row>
    <row r="21" spans="1:11">
      <c r="B21" s="2">
        <v>2011</v>
      </c>
      <c r="C21" s="2">
        <v>2012</v>
      </c>
      <c r="D21" s="2">
        <v>2013</v>
      </c>
      <c r="E21" s="2">
        <v>2014</v>
      </c>
      <c r="F21" s="2">
        <v>2015</v>
      </c>
      <c r="G21" s="2">
        <v>2016</v>
      </c>
      <c r="H21" s="2">
        <v>2017</v>
      </c>
      <c r="I21" s="2">
        <v>2018</v>
      </c>
      <c r="J21" s="2">
        <v>2019</v>
      </c>
      <c r="K21" s="2" t="s">
        <v>0</v>
      </c>
    </row>
    <row r="22" spans="1:11">
      <c r="A22" s="3" t="s">
        <v>1</v>
      </c>
      <c r="B22" s="3"/>
      <c r="C22" s="3"/>
      <c r="D22" s="3">
        <v>4.5</v>
      </c>
      <c r="E22" s="3">
        <v>4.4000000000000004</v>
      </c>
      <c r="F22" s="3">
        <v>6.3</v>
      </c>
      <c r="G22" s="3">
        <v>5.9</v>
      </c>
      <c r="H22" s="3">
        <v>1.8</v>
      </c>
      <c r="I22" s="3">
        <v>10.3</v>
      </c>
      <c r="J22" s="3">
        <v>6.5</v>
      </c>
      <c r="K22" s="3">
        <f>AVERAGE(B22:J22)</f>
        <v>5.6714285714285717</v>
      </c>
    </row>
    <row r="23" spans="1:11">
      <c r="A23" s="3" t="s">
        <v>2</v>
      </c>
      <c r="B23" s="3"/>
      <c r="C23" s="3"/>
      <c r="D23" s="3">
        <v>5.5</v>
      </c>
      <c r="E23" s="3">
        <v>3.9</v>
      </c>
      <c r="F23" s="3">
        <v>5.2</v>
      </c>
      <c r="G23" s="3">
        <v>7.8</v>
      </c>
      <c r="H23" s="3">
        <v>1.5</v>
      </c>
      <c r="I23" s="3">
        <v>5.8</v>
      </c>
      <c r="J23" s="3">
        <v>4.8</v>
      </c>
      <c r="K23" s="3">
        <f t="shared" ref="K23:K33" si="2">AVERAGE(B23:J23)</f>
        <v>4.9285714285714288</v>
      </c>
    </row>
    <row r="24" spans="1:11">
      <c r="A24" s="3" t="s">
        <v>3</v>
      </c>
      <c r="B24" s="3"/>
      <c r="C24" s="3"/>
      <c r="D24" s="3">
        <v>4.5999999999999996</v>
      </c>
      <c r="E24" s="3">
        <v>3.2</v>
      </c>
      <c r="F24" s="3">
        <v>2.2999999999999998</v>
      </c>
      <c r="G24" s="3">
        <v>4.4000000000000004</v>
      </c>
      <c r="H24" s="3">
        <v>5</v>
      </c>
      <c r="I24" s="3">
        <v>4.0999999999999996</v>
      </c>
      <c r="J24" s="3">
        <v>4.0999999999999996</v>
      </c>
      <c r="K24" s="3">
        <f t="shared" si="2"/>
        <v>3.9571428571428577</v>
      </c>
    </row>
    <row r="25" spans="1:11">
      <c r="A25" s="3" t="s">
        <v>4</v>
      </c>
      <c r="B25" s="3"/>
      <c r="C25" s="3"/>
      <c r="D25" s="3">
        <v>1.6</v>
      </c>
      <c r="E25" s="3">
        <v>3.4</v>
      </c>
      <c r="F25" s="3">
        <v>-0.1</v>
      </c>
      <c r="G25" s="3">
        <v>0.1</v>
      </c>
      <c r="H25" s="3">
        <v>3</v>
      </c>
      <c r="I25" s="3">
        <v>-0.7</v>
      </c>
      <c r="J25" s="3">
        <v>-0.2</v>
      </c>
      <c r="K25" s="3">
        <f t="shared" si="2"/>
        <v>1.0142857142857142</v>
      </c>
    </row>
    <row r="26" spans="1:11">
      <c r="A26" s="3" t="s">
        <v>5</v>
      </c>
      <c r="B26" s="3"/>
      <c r="C26" s="3"/>
      <c r="D26" s="3">
        <v>-1.4</v>
      </c>
      <c r="E26" s="3">
        <v>-2.5</v>
      </c>
      <c r="F26" s="3">
        <v>-2.2999999999999998</v>
      </c>
      <c r="G26" s="3">
        <v>0.9</v>
      </c>
      <c r="H26" s="3">
        <v>-1.7</v>
      </c>
      <c r="I26" s="3">
        <v>-1.5</v>
      </c>
      <c r="J26" s="3">
        <v>0.3</v>
      </c>
      <c r="K26" s="3">
        <f t="shared" si="2"/>
        <v>-1.1714285714285713</v>
      </c>
    </row>
    <row r="27" spans="1:11">
      <c r="A27" s="3" t="s">
        <v>6</v>
      </c>
      <c r="B27" s="3"/>
      <c r="C27" s="3"/>
      <c r="D27" s="3">
        <v>-1.1000000000000001</v>
      </c>
      <c r="E27" s="3">
        <v>0.5</v>
      </c>
      <c r="F27" s="3">
        <v>-4.2</v>
      </c>
      <c r="G27" s="3">
        <v>-1.1000000000000001</v>
      </c>
      <c r="H27" s="3">
        <v>-2.1</v>
      </c>
      <c r="I27" s="3">
        <v>-2.6</v>
      </c>
      <c r="J27" s="3">
        <v>-3.2</v>
      </c>
      <c r="K27" s="3">
        <f t="shared" si="2"/>
        <v>-1.9714285714285715</v>
      </c>
    </row>
    <row r="28" spans="1:11">
      <c r="A28" s="3" t="s">
        <v>7</v>
      </c>
      <c r="B28" s="3"/>
      <c r="C28" s="3"/>
      <c r="D28" s="3">
        <v>-2.1</v>
      </c>
      <c r="E28" s="3">
        <v>-3.6</v>
      </c>
      <c r="F28" s="3">
        <v>-3.1</v>
      </c>
      <c r="G28" s="3">
        <v>-1.8</v>
      </c>
      <c r="H28" s="3">
        <v>-2.1</v>
      </c>
      <c r="I28" s="3">
        <v>-4</v>
      </c>
      <c r="J28" s="3">
        <v>-1</v>
      </c>
      <c r="K28" s="3">
        <f t="shared" si="2"/>
        <v>-2.5285714285714289</v>
      </c>
    </row>
    <row r="29" spans="1:11">
      <c r="A29" s="3" t="s">
        <v>8</v>
      </c>
      <c r="B29" s="3"/>
      <c r="C29" s="3"/>
      <c r="D29" s="3">
        <v>1</v>
      </c>
      <c r="E29" s="3">
        <v>-2.6</v>
      </c>
      <c r="F29" s="3">
        <v>-4.2</v>
      </c>
      <c r="G29" s="3">
        <v>-2.2000000000000002</v>
      </c>
      <c r="H29" s="3">
        <v>-1.7</v>
      </c>
      <c r="I29" s="3">
        <v>0.4</v>
      </c>
      <c r="J29" s="3">
        <v>-2.9</v>
      </c>
      <c r="K29" s="3">
        <f t="shared" si="2"/>
        <v>-1.7428571428571427</v>
      </c>
    </row>
    <row r="30" spans="1:11">
      <c r="A30" s="3" t="s">
        <v>9</v>
      </c>
      <c r="B30" s="3"/>
      <c r="C30" s="3"/>
      <c r="D30" s="3">
        <v>-1.1000000000000001</v>
      </c>
      <c r="E30" s="3">
        <v>0.9</v>
      </c>
      <c r="F30" s="3">
        <v>-0.8</v>
      </c>
      <c r="G30" s="3">
        <v>-0.7</v>
      </c>
      <c r="H30" s="10">
        <v>-0.01</v>
      </c>
      <c r="I30" s="3">
        <v>0.1</v>
      </c>
      <c r="J30" s="3">
        <v>0.6</v>
      </c>
      <c r="K30" s="3">
        <f t="shared" si="2"/>
        <v>-0.14428571428571427</v>
      </c>
    </row>
    <row r="31" spans="1:11">
      <c r="A31" s="3" t="s">
        <v>10</v>
      </c>
      <c r="B31" s="3"/>
      <c r="C31" s="3"/>
      <c r="D31" s="3">
        <v>1.2</v>
      </c>
      <c r="E31" s="3">
        <v>1</v>
      </c>
      <c r="F31" s="3">
        <v>1.5</v>
      </c>
      <c r="G31" s="3">
        <v>1.6</v>
      </c>
      <c r="H31" s="3">
        <v>2.5</v>
      </c>
      <c r="I31" s="3">
        <v>1.6</v>
      </c>
      <c r="J31" s="3">
        <v>0.7</v>
      </c>
      <c r="K31" s="3">
        <f t="shared" si="2"/>
        <v>1.4428571428571428</v>
      </c>
    </row>
    <row r="32" spans="1:11">
      <c r="A32" s="3" t="s">
        <v>11</v>
      </c>
      <c r="B32" s="3"/>
      <c r="C32" s="3"/>
      <c r="D32" s="3">
        <v>3.9</v>
      </c>
      <c r="E32" s="3">
        <v>1.8</v>
      </c>
      <c r="F32" s="3">
        <v>1.2</v>
      </c>
      <c r="G32" s="3">
        <v>3.6</v>
      </c>
      <c r="H32" s="3">
        <v>2.2999999999999998</v>
      </c>
      <c r="I32" s="3">
        <v>1.6</v>
      </c>
      <c r="J32" s="3"/>
      <c r="K32" s="3">
        <f t="shared" si="2"/>
        <v>2.4</v>
      </c>
    </row>
    <row r="33" spans="1:11">
      <c r="A33" s="3" t="s">
        <v>12</v>
      </c>
      <c r="B33" s="3"/>
      <c r="C33" s="3"/>
      <c r="D33" s="3">
        <v>4.7</v>
      </c>
      <c r="E33" s="3">
        <v>2</v>
      </c>
      <c r="F33" s="3">
        <v>2.6</v>
      </c>
      <c r="G33" s="3">
        <v>3.6</v>
      </c>
      <c r="H33" s="3">
        <v>5.7</v>
      </c>
      <c r="I33" s="3">
        <v>4.3</v>
      </c>
      <c r="J33" s="3"/>
      <c r="K33" s="3">
        <f t="shared" si="2"/>
        <v>3.8166666666666669</v>
      </c>
    </row>
    <row r="34" spans="1:11">
      <c r="A34" s="3" t="s">
        <v>0</v>
      </c>
      <c r="B34" s="3"/>
      <c r="C34" s="3"/>
      <c r="D34" s="3">
        <f t="shared" ref="D34:K34" si="3">AVERAGE(D22:D33)</f>
        <v>1.7749999999999997</v>
      </c>
      <c r="E34" s="3">
        <f t="shared" si="3"/>
        <v>1.0333333333333334</v>
      </c>
      <c r="F34" s="3">
        <f t="shared" si="3"/>
        <v>0.36666666666666675</v>
      </c>
      <c r="G34" s="3">
        <f t="shared" si="3"/>
        <v>1.8416666666666668</v>
      </c>
      <c r="H34" s="3">
        <f t="shared" si="3"/>
        <v>1.1825000000000001</v>
      </c>
      <c r="I34" s="3">
        <f t="shared" si="3"/>
        <v>1.6166666666666669</v>
      </c>
      <c r="J34" s="3"/>
      <c r="K34" s="3">
        <f t="shared" si="3"/>
        <v>1.3060317460317463</v>
      </c>
    </row>
  </sheetData>
  <phoneticPr fontId="0" type="noConversion"/>
  <printOptions gridLines="1"/>
  <pageMargins left="0.15748031496062992" right="0.15748031496062992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defaultRowHeight="12.75"/>
  <cols>
    <col min="1" max="11" width="7.83203125" style="2" customWidth="1"/>
    <col min="12" max="16384" width="9.33203125" style="2"/>
  </cols>
  <sheetData>
    <row r="1" spans="1:11">
      <c r="A1" s="2" t="s">
        <v>43</v>
      </c>
    </row>
    <row r="3" spans="1:11">
      <c r="A3" s="2" t="s">
        <v>29</v>
      </c>
    </row>
    <row r="4" spans="1:11"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 t="s">
        <v>0</v>
      </c>
    </row>
    <row r="5" spans="1:11">
      <c r="A5" s="2" t="s">
        <v>1</v>
      </c>
      <c r="B5" s="3"/>
      <c r="C5" s="3"/>
      <c r="D5" s="3">
        <v>19.3</v>
      </c>
      <c r="E5" s="3">
        <v>17.600000000000001</v>
      </c>
      <c r="F5" s="3">
        <v>20.7</v>
      </c>
      <c r="G5" s="3">
        <v>18.8</v>
      </c>
      <c r="H5" s="3">
        <v>18</v>
      </c>
      <c r="I5" s="3">
        <v>20.6</v>
      </c>
      <c r="J5" s="3">
        <v>20.7</v>
      </c>
      <c r="K5" s="3">
        <f>AVERAGE(B5:J5)</f>
        <v>19.385714285714283</v>
      </c>
    </row>
    <row r="6" spans="1:11">
      <c r="A6" s="2" t="s">
        <v>2</v>
      </c>
      <c r="B6" s="3"/>
      <c r="C6" s="3"/>
      <c r="D6" s="3">
        <v>19.399999999999999</v>
      </c>
      <c r="E6" s="3">
        <v>18.7</v>
      </c>
      <c r="F6" s="3">
        <v>18.899999999999999</v>
      </c>
      <c r="G6" s="3">
        <v>20</v>
      </c>
      <c r="H6" s="3">
        <v>17.899999999999999</v>
      </c>
      <c r="I6" s="3">
        <v>19.5</v>
      </c>
      <c r="J6" s="3">
        <v>20.5</v>
      </c>
      <c r="K6" s="3">
        <f t="shared" ref="K6:K16" si="0">AVERAGE(B6:J6)</f>
        <v>19.271428571428572</v>
      </c>
    </row>
    <row r="7" spans="1:11">
      <c r="A7" s="2" t="s">
        <v>3</v>
      </c>
      <c r="B7" s="3"/>
      <c r="C7" s="3"/>
      <c r="D7" s="3">
        <v>17.899999999999999</v>
      </c>
      <c r="E7" s="3">
        <v>15.9</v>
      </c>
      <c r="F7" s="3">
        <v>16.8</v>
      </c>
      <c r="G7" s="3">
        <v>17.8</v>
      </c>
      <c r="H7" s="3">
        <v>16.399999999999999</v>
      </c>
      <c r="I7" s="3">
        <v>17.399999999999999</v>
      </c>
      <c r="J7" s="3">
        <v>17.8</v>
      </c>
      <c r="K7" s="3">
        <f t="shared" si="0"/>
        <v>17.142857142857142</v>
      </c>
    </row>
    <row r="8" spans="1:11">
      <c r="A8" s="2" t="s">
        <v>4</v>
      </c>
      <c r="B8" s="3"/>
      <c r="C8" s="3"/>
      <c r="D8" s="3">
        <v>14.2</v>
      </c>
      <c r="E8" s="3">
        <v>14.3</v>
      </c>
      <c r="F8" s="3">
        <v>13.7</v>
      </c>
      <c r="G8" s="3">
        <v>13.5</v>
      </c>
      <c r="H8" s="3">
        <v>13.7</v>
      </c>
      <c r="I8" s="3">
        <v>13.6</v>
      </c>
      <c r="J8" s="3">
        <v>13.5</v>
      </c>
      <c r="K8" s="3">
        <f t="shared" si="0"/>
        <v>13.785714285714286</v>
      </c>
    </row>
    <row r="9" spans="1:11">
      <c r="A9" s="2" t="s">
        <v>5</v>
      </c>
      <c r="B9" s="3"/>
      <c r="C9" s="3"/>
      <c r="D9" s="3">
        <v>10.6</v>
      </c>
      <c r="E9" s="3">
        <v>10.1</v>
      </c>
      <c r="F9" s="3">
        <v>10.3</v>
      </c>
      <c r="G9" s="3">
        <v>11.8</v>
      </c>
      <c r="H9" s="3">
        <v>10.199999999999999</v>
      </c>
      <c r="I9" s="3">
        <v>10.9</v>
      </c>
      <c r="J9" s="3">
        <v>11.4</v>
      </c>
      <c r="K9" s="3">
        <f t="shared" si="0"/>
        <v>10.757142857142856</v>
      </c>
    </row>
    <row r="10" spans="1:11">
      <c r="A10" s="2" t="s">
        <v>6</v>
      </c>
      <c r="B10" s="3"/>
      <c r="C10" s="3"/>
      <c r="D10" s="3">
        <v>8.3000000000000007</v>
      </c>
      <c r="E10" s="3">
        <v>9</v>
      </c>
      <c r="F10" s="3">
        <v>8</v>
      </c>
      <c r="G10" s="3">
        <v>8.9</v>
      </c>
      <c r="H10" s="3">
        <v>8.3000000000000007</v>
      </c>
      <c r="I10" s="3">
        <v>8.1</v>
      </c>
      <c r="J10" s="3">
        <v>8.3000000000000007</v>
      </c>
      <c r="K10" s="3">
        <f t="shared" si="0"/>
        <v>8.4142857142857146</v>
      </c>
    </row>
    <row r="11" spans="1:11">
      <c r="A11" s="2" t="s">
        <v>7</v>
      </c>
      <c r="B11" s="3"/>
      <c r="C11" s="3"/>
      <c r="D11" s="3">
        <v>7</v>
      </c>
      <c r="E11" s="3">
        <v>6.3</v>
      </c>
      <c r="F11" s="3">
        <v>6.3</v>
      </c>
      <c r="G11" s="3">
        <v>7.5</v>
      </c>
      <c r="H11" s="3">
        <v>7.4</v>
      </c>
      <c r="I11" s="3">
        <v>7.4</v>
      </c>
      <c r="J11" s="3">
        <v>8.4</v>
      </c>
      <c r="K11" s="3">
        <f t="shared" si="0"/>
        <v>7.1857142857142851</v>
      </c>
    </row>
    <row r="12" spans="1:11">
      <c r="A12" s="2" t="s">
        <v>8</v>
      </c>
      <c r="B12" s="3"/>
      <c r="C12" s="3"/>
      <c r="D12" s="3">
        <v>9.6</v>
      </c>
      <c r="E12" s="3">
        <v>6.8</v>
      </c>
      <c r="F12" s="3">
        <v>7.2</v>
      </c>
      <c r="G12" s="3">
        <v>6.8</v>
      </c>
      <c r="H12" s="3">
        <v>8.6</v>
      </c>
      <c r="I12" s="3">
        <v>8.6999999999999993</v>
      </c>
      <c r="J12" s="3">
        <v>7.5</v>
      </c>
      <c r="K12" s="3">
        <f t="shared" si="0"/>
        <v>7.8857142857142861</v>
      </c>
    </row>
    <row r="13" spans="1:11">
      <c r="A13" s="2" t="s">
        <v>9</v>
      </c>
      <c r="B13" s="3"/>
      <c r="C13" s="3"/>
      <c r="D13" s="3">
        <v>9.1999999999999993</v>
      </c>
      <c r="E13" s="3">
        <v>9.3000000000000007</v>
      </c>
      <c r="F13" s="3">
        <v>8.8000000000000007</v>
      </c>
      <c r="G13" s="3">
        <v>9.9</v>
      </c>
      <c r="H13" s="3">
        <v>10.4</v>
      </c>
      <c r="I13" s="3">
        <v>10</v>
      </c>
      <c r="J13" s="3">
        <v>9.3000000000000007</v>
      </c>
      <c r="K13" s="3">
        <f t="shared" si="0"/>
        <v>9.5571428571428587</v>
      </c>
    </row>
    <row r="14" spans="1:11">
      <c r="A14" s="2" t="s">
        <v>10</v>
      </c>
      <c r="B14" s="3"/>
      <c r="C14" s="3"/>
      <c r="D14" s="3">
        <v>13</v>
      </c>
      <c r="E14" s="3">
        <v>10.9</v>
      </c>
      <c r="F14" s="3">
        <v>12.3</v>
      </c>
      <c r="G14" s="3">
        <v>12.5</v>
      </c>
      <c r="H14" s="3">
        <v>13.1</v>
      </c>
      <c r="I14" s="3">
        <v>13</v>
      </c>
      <c r="J14" s="3">
        <v>11.7</v>
      </c>
      <c r="K14" s="3">
        <f t="shared" si="0"/>
        <v>12.357142857142859</v>
      </c>
    </row>
    <row r="15" spans="1:11">
      <c r="A15" s="2" t="s">
        <v>11</v>
      </c>
      <c r="B15" s="3"/>
      <c r="C15" s="3"/>
      <c r="D15" s="3">
        <v>15.6</v>
      </c>
      <c r="E15" s="3">
        <v>14.2</v>
      </c>
      <c r="F15" s="3">
        <v>14.5</v>
      </c>
      <c r="G15" s="3">
        <v>14.6</v>
      </c>
      <c r="H15" s="3">
        <v>16</v>
      </c>
      <c r="I15" s="3">
        <v>15.6</v>
      </c>
      <c r="J15" s="3"/>
      <c r="K15" s="3">
        <f t="shared" si="0"/>
        <v>15.083333333333334</v>
      </c>
    </row>
    <row r="16" spans="1:11">
      <c r="A16" s="2" t="s">
        <v>12</v>
      </c>
      <c r="B16" s="3"/>
      <c r="C16" s="3"/>
      <c r="D16" s="3">
        <v>18.5</v>
      </c>
      <c r="E16" s="3">
        <v>17.2</v>
      </c>
      <c r="F16" s="3">
        <v>17.3</v>
      </c>
      <c r="G16" s="3">
        <v>16.3</v>
      </c>
      <c r="H16" s="3">
        <v>19.600000000000001</v>
      </c>
      <c r="I16" s="3">
        <v>19</v>
      </c>
      <c r="J16" s="3"/>
      <c r="K16" s="3">
        <f t="shared" si="0"/>
        <v>17.983333333333334</v>
      </c>
    </row>
    <row r="17" spans="1:11">
      <c r="A17" s="3" t="s">
        <v>0</v>
      </c>
      <c r="B17" s="3"/>
      <c r="C17" s="3"/>
      <c r="D17" s="3">
        <f t="shared" ref="D17:K17" si="1">AVERAGE(D5:D16)</f>
        <v>13.549999999999999</v>
      </c>
      <c r="E17" s="3">
        <f t="shared" si="1"/>
        <v>12.524999999999999</v>
      </c>
      <c r="F17" s="3">
        <f t="shared" si="1"/>
        <v>12.9</v>
      </c>
      <c r="G17" s="3">
        <f t="shared" si="1"/>
        <v>13.200000000000001</v>
      </c>
      <c r="H17" s="3">
        <f t="shared" si="1"/>
        <v>13.299999999999999</v>
      </c>
      <c r="I17" s="3">
        <f t="shared" si="1"/>
        <v>13.649999999999999</v>
      </c>
      <c r="J17" s="3"/>
      <c r="K17" s="3">
        <f t="shared" si="1"/>
        <v>13.234126984126982</v>
      </c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</row>
    <row r="22" spans="1:11">
      <c r="F22" s="3"/>
      <c r="G22" s="3"/>
      <c r="H22" s="3"/>
      <c r="I22" s="3"/>
      <c r="J22" s="3"/>
    </row>
    <row r="23" spans="1:11">
      <c r="F23" s="3"/>
      <c r="G23" s="3"/>
      <c r="H23" s="3"/>
      <c r="I23" s="3"/>
      <c r="J23" s="3"/>
    </row>
    <row r="24" spans="1:11">
      <c r="F24" s="3"/>
      <c r="G24" s="3"/>
      <c r="H24" s="3"/>
      <c r="I24" s="3"/>
      <c r="J24" s="3"/>
    </row>
    <row r="25" spans="1:11">
      <c r="F25" s="3"/>
      <c r="G25" s="3"/>
      <c r="H25" s="3"/>
      <c r="I25" s="3"/>
      <c r="J25" s="3"/>
    </row>
    <row r="26" spans="1:11">
      <c r="F26" s="3"/>
      <c r="G26" s="3"/>
      <c r="H26" s="3"/>
      <c r="I26" s="3"/>
      <c r="J26" s="3"/>
    </row>
    <row r="27" spans="1:11">
      <c r="F27" s="3"/>
      <c r="G27" s="3"/>
      <c r="H27" s="3"/>
      <c r="I27" s="3"/>
      <c r="J27" s="3"/>
    </row>
    <row r="28" spans="1:11">
      <c r="F28" s="3"/>
      <c r="G28" s="3"/>
      <c r="H28" s="3"/>
      <c r="I28" s="3"/>
      <c r="J28" s="3"/>
    </row>
    <row r="29" spans="1:11">
      <c r="F29" s="3"/>
      <c r="G29" s="3"/>
      <c r="H29" s="3"/>
      <c r="I29" s="3"/>
      <c r="J29" s="3"/>
    </row>
    <row r="30" spans="1:11">
      <c r="F30" s="3"/>
      <c r="G30" s="3"/>
      <c r="H30" s="3"/>
      <c r="I30" s="3"/>
      <c r="J30" s="3"/>
    </row>
    <row r="31" spans="1:11">
      <c r="F31" s="3"/>
      <c r="G31" s="3"/>
      <c r="H31" s="3"/>
      <c r="I31" s="3"/>
      <c r="J31" s="3"/>
    </row>
    <row r="32" spans="1:11">
      <c r="F32" s="3"/>
      <c r="G32" s="3"/>
      <c r="H32" s="3"/>
      <c r="I32" s="3"/>
      <c r="J32" s="3"/>
    </row>
    <row r="33" spans="1:10">
      <c r="F33" s="3"/>
      <c r="G33" s="3"/>
      <c r="H33" s="3"/>
      <c r="I33" s="3"/>
      <c r="J33" s="3"/>
    </row>
    <row r="34" spans="1:10">
      <c r="A34" s="3"/>
      <c r="B34" s="3"/>
      <c r="C34" s="3"/>
      <c r="D34" s="3"/>
      <c r="E34" s="3"/>
      <c r="F34" s="3"/>
      <c r="G34" s="3"/>
      <c r="H34" s="3"/>
      <c r="I34" s="3"/>
      <c r="J34" s="3"/>
    </row>
  </sheetData>
  <phoneticPr fontId="0" type="noConversion"/>
  <printOptions gridLines="1"/>
  <pageMargins left="0.15748031496062992" right="0.15748031496062992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defaultRowHeight="12.75"/>
  <cols>
    <col min="1" max="1" width="7.6640625" style="2" customWidth="1"/>
    <col min="2" max="2" width="8.1640625" style="2" bestFit="1" customWidth="1"/>
    <col min="3" max="3" width="7" style="2" bestFit="1" customWidth="1"/>
    <col min="4" max="4" width="8.1640625" style="2" bestFit="1" customWidth="1"/>
    <col min="5" max="6" width="8.5" style="2" bestFit="1" customWidth="1"/>
    <col min="7" max="8" width="8.5" style="2" customWidth="1"/>
    <col min="9" max="10" width="8.33203125" style="2" customWidth="1"/>
    <col min="11" max="16384" width="9.33203125" style="2"/>
  </cols>
  <sheetData>
    <row r="1" spans="1:11">
      <c r="A1" s="2" t="s">
        <v>43</v>
      </c>
    </row>
    <row r="3" spans="1:11">
      <c r="A3" s="2" t="s">
        <v>24</v>
      </c>
    </row>
    <row r="4" spans="1:11"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 t="s">
        <v>0</v>
      </c>
    </row>
    <row r="5" spans="1:11">
      <c r="A5" s="2" t="s">
        <v>1</v>
      </c>
      <c r="B5" s="3"/>
      <c r="C5" s="3"/>
      <c r="D5" s="3">
        <v>654</v>
      </c>
      <c r="E5" s="3">
        <v>605.4</v>
      </c>
      <c r="F5" s="3">
        <v>632.1</v>
      </c>
      <c r="G5" s="3">
        <v>654.4</v>
      </c>
      <c r="H5" s="3">
        <v>717.5</v>
      </c>
      <c r="I5" s="3">
        <v>669.1</v>
      </c>
      <c r="J5" s="3">
        <v>770.7</v>
      </c>
      <c r="K5" s="3">
        <f>AVERAGE(B5:J5)</f>
        <v>671.88571428571424</v>
      </c>
    </row>
    <row r="6" spans="1:11">
      <c r="A6" s="2" t="s">
        <v>2</v>
      </c>
      <c r="B6" s="3"/>
      <c r="C6" s="3"/>
      <c r="D6" s="3">
        <v>554.4</v>
      </c>
      <c r="E6" s="3">
        <v>495.5</v>
      </c>
      <c r="F6" s="3">
        <v>493.8</v>
      </c>
      <c r="G6" s="3">
        <v>649.4</v>
      </c>
      <c r="H6" s="3">
        <v>573</v>
      </c>
      <c r="I6" s="3">
        <v>535.29999999999995</v>
      </c>
      <c r="J6" s="3">
        <v>641.1</v>
      </c>
      <c r="K6" s="3">
        <f>AVERAGE(B6:J6)</f>
        <v>563.21428571428567</v>
      </c>
    </row>
    <row r="7" spans="1:11">
      <c r="A7" s="2" t="s">
        <v>3</v>
      </c>
      <c r="B7" s="3"/>
      <c r="C7" s="3"/>
      <c r="D7" s="3">
        <v>442.2</v>
      </c>
      <c r="E7" s="3">
        <v>390.7</v>
      </c>
      <c r="F7" s="3">
        <v>410.5</v>
      </c>
      <c r="G7" s="3">
        <v>491</v>
      </c>
      <c r="H7" s="3">
        <v>440.9</v>
      </c>
      <c r="I7" s="3">
        <v>486.8</v>
      </c>
      <c r="J7" s="3">
        <v>479.7</v>
      </c>
      <c r="K7" s="3">
        <f t="shared" ref="K7:K16" si="0">AVERAGE(B7:J7)</f>
        <v>448.82857142857148</v>
      </c>
    </row>
    <row r="8" spans="1:11">
      <c r="A8" s="2" t="s">
        <v>4</v>
      </c>
      <c r="B8" s="3"/>
      <c r="C8" s="3"/>
      <c r="D8" s="3">
        <v>236.2</v>
      </c>
      <c r="E8" s="3">
        <v>222</v>
      </c>
      <c r="F8" s="3">
        <v>236.1</v>
      </c>
      <c r="G8" s="3">
        <v>372.4</v>
      </c>
      <c r="H8" s="3">
        <v>293.7</v>
      </c>
      <c r="I8" s="3">
        <v>324.5</v>
      </c>
      <c r="J8" s="3">
        <v>337.8</v>
      </c>
      <c r="K8" s="3">
        <f t="shared" si="0"/>
        <v>288.95714285714286</v>
      </c>
    </row>
    <row r="9" spans="1:11">
      <c r="A9" s="2" t="s">
        <v>5</v>
      </c>
      <c r="B9" s="3"/>
      <c r="C9" s="3"/>
      <c r="D9" s="3">
        <v>191.5</v>
      </c>
      <c r="E9" s="3">
        <v>194.5</v>
      </c>
      <c r="F9" s="3">
        <v>197.9</v>
      </c>
      <c r="G9" s="3">
        <v>229.6</v>
      </c>
      <c r="H9" s="3">
        <v>251</v>
      </c>
      <c r="I9" s="3">
        <v>215.1</v>
      </c>
      <c r="J9" s="3">
        <v>265.5</v>
      </c>
      <c r="K9" s="3">
        <f t="shared" si="0"/>
        <v>220.72857142857143</v>
      </c>
    </row>
    <row r="10" spans="1:11">
      <c r="A10" s="2" t="s">
        <v>6</v>
      </c>
      <c r="B10" s="3"/>
      <c r="C10" s="3"/>
      <c r="D10" s="3">
        <v>121.3</v>
      </c>
      <c r="E10" s="3">
        <v>130.19999999999999</v>
      </c>
      <c r="F10" s="3">
        <v>140.30000000000001</v>
      </c>
      <c r="G10" s="3">
        <v>177.5</v>
      </c>
      <c r="H10" s="3">
        <v>182.7</v>
      </c>
      <c r="I10" s="3">
        <v>159.6</v>
      </c>
      <c r="J10" s="3">
        <v>180.6</v>
      </c>
      <c r="K10" s="3">
        <f t="shared" si="0"/>
        <v>156.02857142857144</v>
      </c>
    </row>
    <row r="11" spans="1:11">
      <c r="A11" s="2" t="s">
        <v>7</v>
      </c>
      <c r="B11" s="3"/>
      <c r="C11" s="3"/>
      <c r="D11" s="3">
        <v>172.3</v>
      </c>
      <c r="E11" s="3">
        <v>168.8</v>
      </c>
      <c r="F11" s="3">
        <v>162.19999999999999</v>
      </c>
      <c r="G11" s="3">
        <v>226.1</v>
      </c>
      <c r="H11" s="3">
        <v>207.4</v>
      </c>
      <c r="I11" s="3">
        <v>164.5</v>
      </c>
      <c r="J11" s="3">
        <v>191</v>
      </c>
      <c r="K11" s="3">
        <f t="shared" si="0"/>
        <v>184.6142857142857</v>
      </c>
    </row>
    <row r="12" spans="1:11">
      <c r="A12" s="2" t="s">
        <v>8</v>
      </c>
      <c r="B12" s="3"/>
      <c r="C12" s="3"/>
      <c r="D12" s="3">
        <v>223.3</v>
      </c>
      <c r="E12" s="3">
        <v>241.5</v>
      </c>
      <c r="F12" s="3">
        <v>228</v>
      </c>
      <c r="G12" s="3">
        <v>303.60000000000002</v>
      </c>
      <c r="H12" s="3">
        <v>290.5</v>
      </c>
      <c r="I12" s="3">
        <v>257</v>
      </c>
      <c r="J12" s="3">
        <v>303.7</v>
      </c>
      <c r="K12" s="3">
        <f t="shared" si="0"/>
        <v>263.94285714285718</v>
      </c>
    </row>
    <row r="13" spans="1:11">
      <c r="A13" s="2" t="s">
        <v>9</v>
      </c>
      <c r="B13" s="3"/>
      <c r="C13" s="3"/>
      <c r="D13" s="3">
        <v>315.60000000000002</v>
      </c>
      <c r="E13" s="3">
        <v>336.4</v>
      </c>
      <c r="F13" s="3">
        <v>431</v>
      </c>
      <c r="G13" s="3">
        <v>362.7</v>
      </c>
      <c r="H13" s="3">
        <v>393.3</v>
      </c>
      <c r="I13" s="3">
        <v>427.3</v>
      </c>
      <c r="J13" s="3">
        <v>404.3</v>
      </c>
      <c r="K13" s="3">
        <f t="shared" si="0"/>
        <v>381.51428571428579</v>
      </c>
    </row>
    <row r="14" spans="1:11">
      <c r="A14" s="2" t="s">
        <v>10</v>
      </c>
      <c r="B14" s="3"/>
      <c r="C14" s="3"/>
      <c r="D14" s="3">
        <v>475.5</v>
      </c>
      <c r="E14" s="3">
        <v>518.70000000000005</v>
      </c>
      <c r="F14" s="3">
        <v>614.79999999999995</v>
      </c>
      <c r="G14" s="3">
        <v>597.79999999999995</v>
      </c>
      <c r="H14" s="3">
        <v>572.20000000000005</v>
      </c>
      <c r="I14" s="3">
        <v>614.6</v>
      </c>
      <c r="J14" s="3">
        <v>566.5</v>
      </c>
      <c r="K14" s="3">
        <f t="shared" si="0"/>
        <v>565.7285714285714</v>
      </c>
    </row>
    <row r="15" spans="1:11">
      <c r="A15" s="2" t="s">
        <v>11</v>
      </c>
      <c r="B15" s="3"/>
      <c r="C15" s="3"/>
      <c r="D15" s="3">
        <v>516.20000000000005</v>
      </c>
      <c r="E15" s="3">
        <v>586.4</v>
      </c>
      <c r="F15" s="3">
        <v>698.9</v>
      </c>
      <c r="G15" s="3">
        <v>629.70000000000005</v>
      </c>
      <c r="H15" s="3">
        <v>666.4</v>
      </c>
      <c r="I15" s="3">
        <v>613.9</v>
      </c>
      <c r="J15" s="3"/>
      <c r="K15" s="3">
        <f t="shared" si="0"/>
        <v>618.58333333333337</v>
      </c>
    </row>
    <row r="16" spans="1:11">
      <c r="A16" s="2" t="s">
        <v>12</v>
      </c>
      <c r="B16" s="3"/>
      <c r="C16" s="3"/>
      <c r="D16" s="3">
        <v>619.20000000000005</v>
      </c>
      <c r="E16" s="3">
        <v>561.29999999999995</v>
      </c>
      <c r="F16" s="3">
        <v>777.5</v>
      </c>
      <c r="G16" s="3">
        <v>724.9</v>
      </c>
      <c r="H16" s="3">
        <v>806</v>
      </c>
      <c r="I16" s="3">
        <v>678.4</v>
      </c>
      <c r="J16" s="3"/>
      <c r="K16" s="3">
        <f t="shared" si="0"/>
        <v>694.55000000000007</v>
      </c>
    </row>
    <row r="17" spans="1:11">
      <c r="A17" s="2" t="s">
        <v>16</v>
      </c>
      <c r="B17" s="3"/>
      <c r="C17" s="3"/>
      <c r="D17" s="3">
        <f t="shared" ref="D17:K17" si="1">SUM(D5:D16)</f>
        <v>4521.7000000000007</v>
      </c>
      <c r="E17" s="3">
        <f t="shared" si="1"/>
        <v>4451.4000000000005</v>
      </c>
      <c r="F17" s="3">
        <f t="shared" si="1"/>
        <v>5023.0999999999995</v>
      </c>
      <c r="G17" s="3">
        <f t="shared" si="1"/>
        <v>5419.0999999999985</v>
      </c>
      <c r="H17" s="3">
        <f t="shared" si="1"/>
        <v>5394.6</v>
      </c>
      <c r="I17" s="3">
        <f>SUM(I5:I16)</f>
        <v>5146.0999999999995</v>
      </c>
      <c r="J17" s="3"/>
      <c r="K17" s="3">
        <f t="shared" si="1"/>
        <v>5058.5761904761903</v>
      </c>
    </row>
    <row r="18" spans="1:11">
      <c r="A18" s="2" t="s">
        <v>0</v>
      </c>
      <c r="B18" s="3"/>
      <c r="C18" s="3"/>
      <c r="D18" s="3">
        <f t="shared" ref="D18:K18" si="2">AVERAGE(D5:D16)</f>
        <v>376.80833333333339</v>
      </c>
      <c r="E18" s="3">
        <f t="shared" si="2"/>
        <v>370.95000000000005</v>
      </c>
      <c r="F18" s="3">
        <f t="shared" si="2"/>
        <v>418.59166666666664</v>
      </c>
      <c r="G18" s="3">
        <f t="shared" si="2"/>
        <v>451.59166666666653</v>
      </c>
      <c r="H18" s="3">
        <f t="shared" si="2"/>
        <v>449.55</v>
      </c>
      <c r="I18" s="3">
        <f>AVERAGE(I5:I16)</f>
        <v>428.84166666666664</v>
      </c>
      <c r="J18" s="3"/>
      <c r="K18" s="3">
        <f t="shared" si="2"/>
        <v>421.54801587301586</v>
      </c>
    </row>
    <row r="20" spans="1:11">
      <c r="A20" s="2" t="s">
        <v>23</v>
      </c>
    </row>
    <row r="21" spans="1:11">
      <c r="B21" s="2">
        <v>2011</v>
      </c>
      <c r="C21" s="2">
        <v>2012</v>
      </c>
      <c r="D21" s="2">
        <v>2013</v>
      </c>
      <c r="E21" s="2">
        <v>2014</v>
      </c>
      <c r="F21" s="2">
        <v>2015</v>
      </c>
      <c r="G21" s="2">
        <v>2016</v>
      </c>
      <c r="H21" s="2">
        <v>2017</v>
      </c>
      <c r="I21" s="2">
        <v>2018</v>
      </c>
      <c r="J21" s="2">
        <v>2019</v>
      </c>
      <c r="K21" s="2" t="s">
        <v>0</v>
      </c>
    </row>
    <row r="22" spans="1:11">
      <c r="A22" s="2" t="s">
        <v>1</v>
      </c>
      <c r="B22" s="3"/>
      <c r="C22" s="3"/>
      <c r="D22" s="3">
        <v>21.1</v>
      </c>
      <c r="E22" s="3">
        <v>19.5</v>
      </c>
      <c r="F22" s="3">
        <v>20.399999999999999</v>
      </c>
      <c r="G22" s="3">
        <v>21.1</v>
      </c>
      <c r="H22" s="3">
        <v>23.1</v>
      </c>
      <c r="I22" s="3">
        <v>21.6</v>
      </c>
      <c r="J22" s="3">
        <v>24.9</v>
      </c>
      <c r="K22" s="3">
        <f>AVERAGE(B22:J22)</f>
        <v>21.671428571428571</v>
      </c>
    </row>
    <row r="23" spans="1:11">
      <c r="A23" s="2" t="s">
        <v>2</v>
      </c>
      <c r="B23" s="3"/>
      <c r="C23" s="3"/>
      <c r="D23" s="3">
        <v>19.8</v>
      </c>
      <c r="E23" s="3">
        <v>17.7</v>
      </c>
      <c r="F23" s="3">
        <v>17.600000000000001</v>
      </c>
      <c r="G23" s="3">
        <v>22.4</v>
      </c>
      <c r="H23" s="3">
        <v>20.5</v>
      </c>
      <c r="I23" s="3">
        <v>19.100000000000001</v>
      </c>
      <c r="J23" s="3">
        <v>22.9</v>
      </c>
      <c r="K23" s="3">
        <f t="shared" ref="K23:K33" si="3">AVERAGE(B23:J23)</f>
        <v>20</v>
      </c>
    </row>
    <row r="24" spans="1:11">
      <c r="A24" s="2" t="s">
        <v>3</v>
      </c>
      <c r="B24" s="3"/>
      <c r="C24" s="3"/>
      <c r="D24" s="3">
        <v>14.3</v>
      </c>
      <c r="E24" s="3">
        <v>12.6</v>
      </c>
      <c r="F24" s="3">
        <v>13.2</v>
      </c>
      <c r="G24" s="3">
        <v>15.8</v>
      </c>
      <c r="H24" s="3">
        <v>14.2</v>
      </c>
      <c r="I24" s="3">
        <v>15.7</v>
      </c>
      <c r="J24" s="3">
        <v>15.5</v>
      </c>
      <c r="K24" s="3">
        <f t="shared" si="3"/>
        <v>14.471428571428572</v>
      </c>
    </row>
    <row r="25" spans="1:11">
      <c r="A25" s="2" t="s">
        <v>4</v>
      </c>
      <c r="B25" s="3"/>
      <c r="C25" s="3"/>
      <c r="D25" s="3">
        <v>7.9</v>
      </c>
      <c r="E25" s="3">
        <v>7.4</v>
      </c>
      <c r="F25" s="3">
        <v>7.9</v>
      </c>
      <c r="G25" s="3">
        <v>12.4</v>
      </c>
      <c r="H25" s="3">
        <v>9.8000000000000007</v>
      </c>
      <c r="I25" s="3">
        <v>10.8</v>
      </c>
      <c r="J25" s="3">
        <v>11.3</v>
      </c>
      <c r="K25" s="3">
        <f t="shared" si="3"/>
        <v>9.6428571428571423</v>
      </c>
    </row>
    <row r="26" spans="1:11">
      <c r="A26" s="2" t="s">
        <v>5</v>
      </c>
      <c r="B26" s="3"/>
      <c r="C26" s="3"/>
      <c r="D26" s="3">
        <v>6.2</v>
      </c>
      <c r="E26" s="3">
        <v>6.3</v>
      </c>
      <c r="F26" s="3">
        <v>6.4</v>
      </c>
      <c r="G26" s="3">
        <v>7.4</v>
      </c>
      <c r="H26" s="3">
        <v>8.1</v>
      </c>
      <c r="I26" s="3">
        <v>6.9</v>
      </c>
      <c r="J26" s="3">
        <v>8.6</v>
      </c>
      <c r="K26" s="3">
        <f t="shared" si="3"/>
        <v>7.1285714285714281</v>
      </c>
    </row>
    <row r="27" spans="1:11">
      <c r="A27" s="2" t="s">
        <v>6</v>
      </c>
      <c r="B27" s="3"/>
      <c r="C27" s="3"/>
      <c r="D27" s="3">
        <v>4</v>
      </c>
      <c r="E27" s="3">
        <v>4.3</v>
      </c>
      <c r="F27" s="3">
        <v>4.7</v>
      </c>
      <c r="G27" s="3">
        <v>5.9</v>
      </c>
      <c r="H27" s="3">
        <v>6.1</v>
      </c>
      <c r="I27" s="3">
        <v>5.3</v>
      </c>
      <c r="J27" s="3">
        <v>6</v>
      </c>
      <c r="K27" s="3">
        <f t="shared" si="3"/>
        <v>5.1857142857142851</v>
      </c>
    </row>
    <row r="28" spans="1:11">
      <c r="A28" s="2" t="s">
        <v>7</v>
      </c>
      <c r="B28" s="3"/>
      <c r="C28" s="3"/>
      <c r="D28" s="3">
        <v>5.6</v>
      </c>
      <c r="E28" s="3">
        <v>5.4</v>
      </c>
      <c r="F28" s="3">
        <v>5.2</v>
      </c>
      <c r="G28" s="3">
        <v>7.3</v>
      </c>
      <c r="H28" s="3">
        <v>6.7</v>
      </c>
      <c r="I28" s="3">
        <v>5.3</v>
      </c>
      <c r="J28" s="3">
        <v>6.2</v>
      </c>
      <c r="K28" s="3">
        <f t="shared" si="3"/>
        <v>5.9571428571428573</v>
      </c>
    </row>
    <row r="29" spans="1:11">
      <c r="A29" s="2" t="s">
        <v>8</v>
      </c>
      <c r="B29" s="3"/>
      <c r="C29" s="3"/>
      <c r="D29" s="3">
        <v>7.2</v>
      </c>
      <c r="E29" s="3">
        <v>7.8</v>
      </c>
      <c r="F29" s="3">
        <v>7.4</v>
      </c>
      <c r="G29" s="3">
        <v>9.8000000000000007</v>
      </c>
      <c r="H29" s="3">
        <v>9.4</v>
      </c>
      <c r="I29" s="3">
        <v>8.3000000000000007</v>
      </c>
      <c r="J29" s="3">
        <v>9.8000000000000007</v>
      </c>
      <c r="K29" s="3">
        <f t="shared" si="3"/>
        <v>8.5285714285714285</v>
      </c>
    </row>
    <row r="30" spans="1:11">
      <c r="A30" s="2" t="s">
        <v>9</v>
      </c>
      <c r="B30" s="3"/>
      <c r="C30" s="3"/>
      <c r="D30" s="3">
        <v>10.5</v>
      </c>
      <c r="E30" s="3">
        <v>11.2</v>
      </c>
      <c r="F30" s="3">
        <v>14.4</v>
      </c>
      <c r="G30" s="3">
        <v>12.1</v>
      </c>
      <c r="H30" s="3">
        <v>13.1</v>
      </c>
      <c r="I30" s="3">
        <v>14.2</v>
      </c>
      <c r="J30" s="3">
        <v>13.5</v>
      </c>
      <c r="K30" s="3">
        <f t="shared" si="3"/>
        <v>12.714285714285714</v>
      </c>
    </row>
    <row r="31" spans="1:11">
      <c r="A31" s="2" t="s">
        <v>10</v>
      </c>
      <c r="B31" s="3"/>
      <c r="C31" s="3"/>
      <c r="D31" s="3">
        <v>15.3</v>
      </c>
      <c r="E31" s="3">
        <v>16.7</v>
      </c>
      <c r="F31" s="3">
        <v>19.8</v>
      </c>
      <c r="G31" s="3">
        <v>19.3</v>
      </c>
      <c r="H31" s="3">
        <v>18.5</v>
      </c>
      <c r="I31" s="3">
        <v>19.8</v>
      </c>
      <c r="J31" s="3">
        <v>18.3</v>
      </c>
      <c r="K31" s="3">
        <f t="shared" si="3"/>
        <v>18.24285714285714</v>
      </c>
    </row>
    <row r="32" spans="1:11">
      <c r="A32" s="2" t="s">
        <v>11</v>
      </c>
      <c r="B32" s="3"/>
      <c r="C32" s="3"/>
      <c r="D32" s="3">
        <v>17.2</v>
      </c>
      <c r="E32" s="3">
        <v>19.5</v>
      </c>
      <c r="F32" s="3">
        <v>23.3</v>
      </c>
      <c r="G32" s="3">
        <v>21</v>
      </c>
      <c r="H32" s="3">
        <v>22.2</v>
      </c>
      <c r="I32" s="3">
        <v>20.5</v>
      </c>
      <c r="J32" s="3"/>
      <c r="K32" s="3">
        <f t="shared" si="3"/>
        <v>20.616666666666667</v>
      </c>
    </row>
    <row r="33" spans="1:11">
      <c r="A33" s="2" t="s">
        <v>12</v>
      </c>
      <c r="B33" s="3"/>
      <c r="C33" s="3"/>
      <c r="D33" s="3">
        <v>20</v>
      </c>
      <c r="E33" s="3">
        <v>18.100000000000001</v>
      </c>
      <c r="F33" s="3">
        <v>25.1</v>
      </c>
      <c r="G33" s="3">
        <v>23.4</v>
      </c>
      <c r="H33" s="3">
        <v>26</v>
      </c>
      <c r="I33" s="3">
        <v>21.9</v>
      </c>
      <c r="J33" s="3"/>
      <c r="K33" s="3">
        <f t="shared" si="3"/>
        <v>22.416666666666668</v>
      </c>
    </row>
    <row r="34" spans="1:11">
      <c r="A34" s="2" t="s">
        <v>0</v>
      </c>
      <c r="B34" s="3"/>
      <c r="C34" s="3"/>
      <c r="D34" s="3">
        <f t="shared" ref="D34:K34" si="4">AVERAGE(D22:D33)</f>
        <v>12.424999999999999</v>
      </c>
      <c r="E34" s="3">
        <f t="shared" si="4"/>
        <v>12.208333333333334</v>
      </c>
      <c r="F34" s="3">
        <f t="shared" si="4"/>
        <v>13.783333333333333</v>
      </c>
      <c r="G34" s="3">
        <f t="shared" si="4"/>
        <v>14.825000000000001</v>
      </c>
      <c r="H34" s="3">
        <f t="shared" si="4"/>
        <v>14.808333333333332</v>
      </c>
      <c r="I34" s="3">
        <f t="shared" si="4"/>
        <v>14.116666666666667</v>
      </c>
      <c r="J34" s="3"/>
      <c r="K34" s="3">
        <f t="shared" si="4"/>
        <v>13.881349206349205</v>
      </c>
    </row>
  </sheetData>
  <printOptions gridLines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/>
  </sheetViews>
  <sheetFormatPr defaultRowHeight="12.75"/>
  <cols>
    <col min="1" max="1" width="7.6640625" style="2" customWidth="1"/>
    <col min="2" max="3" width="7.6640625" style="2" bestFit="1" customWidth="1"/>
    <col min="4" max="4" width="7" style="2" bestFit="1" customWidth="1"/>
    <col min="5" max="6" width="7.6640625" style="2" bestFit="1" customWidth="1"/>
    <col min="7" max="8" width="7.6640625" style="2" customWidth="1"/>
    <col min="9" max="9" width="6.5" style="2" bestFit="1" customWidth="1"/>
    <col min="10" max="10" width="6.5" style="2" customWidth="1"/>
    <col min="11" max="11" width="7" style="2" bestFit="1" customWidth="1"/>
    <col min="12" max="16384" width="9.33203125" style="2"/>
  </cols>
  <sheetData>
    <row r="1" spans="1:12">
      <c r="A1" s="2" t="s">
        <v>43</v>
      </c>
    </row>
    <row r="3" spans="1:12">
      <c r="A3" s="2" t="s">
        <v>25</v>
      </c>
      <c r="K3" s="3"/>
      <c r="L3" s="3"/>
    </row>
    <row r="4" spans="1:12"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 t="s">
        <v>0</v>
      </c>
    </row>
    <row r="5" spans="1:12">
      <c r="A5" s="2" t="s">
        <v>1</v>
      </c>
      <c r="B5" s="3"/>
      <c r="C5" s="3"/>
      <c r="D5" s="3">
        <v>128.1</v>
      </c>
      <c r="E5" s="3">
        <v>119.7</v>
      </c>
      <c r="F5" s="3">
        <v>126.5</v>
      </c>
      <c r="G5" s="3">
        <v>124.8</v>
      </c>
      <c r="H5" s="3">
        <v>151.5</v>
      </c>
      <c r="I5" s="3">
        <v>123.6</v>
      </c>
      <c r="J5" s="3">
        <v>158.30000000000001</v>
      </c>
      <c r="K5" s="3">
        <f>AVERAGE(B5:J5)</f>
        <v>133.21428571428572</v>
      </c>
      <c r="L5" s="3"/>
    </row>
    <row r="6" spans="1:12">
      <c r="A6" s="2" t="s">
        <v>2</v>
      </c>
      <c r="B6" s="3"/>
      <c r="C6" s="3"/>
      <c r="D6" s="3">
        <v>98.4</v>
      </c>
      <c r="E6" s="3">
        <v>96.2</v>
      </c>
      <c r="F6" s="3">
        <v>100.7</v>
      </c>
      <c r="G6" s="3">
        <v>130.9</v>
      </c>
      <c r="H6" s="3">
        <v>106.4</v>
      </c>
      <c r="I6" s="3">
        <v>105.6</v>
      </c>
      <c r="J6" s="3">
        <v>132.4</v>
      </c>
      <c r="K6" s="3">
        <f t="shared" ref="K6:K17" si="0">AVERAGE(B6:J6)</f>
        <v>110.08571428571429</v>
      </c>
      <c r="L6" s="3"/>
    </row>
    <row r="7" spans="1:12">
      <c r="A7" s="2" t="s">
        <v>3</v>
      </c>
      <c r="B7" s="3"/>
      <c r="C7" s="3"/>
      <c r="D7" s="3">
        <v>84.4</v>
      </c>
      <c r="E7" s="3">
        <v>73.5</v>
      </c>
      <c r="F7" s="3">
        <v>82.5</v>
      </c>
      <c r="G7" s="3">
        <v>97</v>
      </c>
      <c r="H7" s="3">
        <v>75.7</v>
      </c>
      <c r="I7" s="3">
        <v>91.4</v>
      </c>
      <c r="J7" s="3">
        <v>88.7</v>
      </c>
      <c r="K7" s="3">
        <f t="shared" si="0"/>
        <v>84.742857142857147</v>
      </c>
      <c r="L7" s="3"/>
    </row>
    <row r="8" spans="1:12">
      <c r="A8" s="2" t="s">
        <v>4</v>
      </c>
      <c r="B8" s="3"/>
      <c r="C8" s="3"/>
      <c r="D8" s="3">
        <v>52.2</v>
      </c>
      <c r="E8" s="3">
        <v>40.299999999999997</v>
      </c>
      <c r="F8" s="9">
        <v>52.5</v>
      </c>
      <c r="G8" s="9">
        <v>68.3</v>
      </c>
      <c r="H8" s="9">
        <v>50.8</v>
      </c>
      <c r="I8" s="9">
        <v>62.7</v>
      </c>
      <c r="J8" s="9">
        <v>57</v>
      </c>
      <c r="K8" s="3">
        <f t="shared" si="0"/>
        <v>54.828571428571429</v>
      </c>
      <c r="L8" s="3"/>
    </row>
    <row r="9" spans="1:12">
      <c r="A9" s="2" t="s">
        <v>5</v>
      </c>
      <c r="B9" s="3"/>
      <c r="C9" s="3"/>
      <c r="D9" s="3">
        <v>34.5</v>
      </c>
      <c r="E9" s="3">
        <v>43.2</v>
      </c>
      <c r="F9" s="9">
        <v>45.9</v>
      </c>
      <c r="G9" s="9">
        <v>51.2</v>
      </c>
      <c r="H9" s="9">
        <v>42.3</v>
      </c>
      <c r="I9" s="9">
        <v>40.4</v>
      </c>
      <c r="J9" s="9">
        <v>52</v>
      </c>
      <c r="K9" s="3">
        <f t="shared" si="0"/>
        <v>44.214285714285715</v>
      </c>
      <c r="L9" s="3"/>
    </row>
    <row r="10" spans="1:12">
      <c r="A10" s="2" t="s">
        <v>6</v>
      </c>
      <c r="B10" s="3"/>
      <c r="C10" s="3"/>
      <c r="D10" s="3">
        <v>21.5</v>
      </c>
      <c r="E10" s="3">
        <v>26.5</v>
      </c>
      <c r="F10" s="3">
        <v>32.9</v>
      </c>
      <c r="G10" s="3">
        <v>33.299999999999997</v>
      </c>
      <c r="H10" s="3">
        <v>31.3</v>
      </c>
      <c r="I10" s="3">
        <v>27.2</v>
      </c>
      <c r="J10" s="3">
        <v>31.7</v>
      </c>
      <c r="K10" s="3">
        <f t="shared" si="0"/>
        <v>29.199999999999996</v>
      </c>
      <c r="L10" s="3"/>
    </row>
    <row r="11" spans="1:12">
      <c r="A11" s="2" t="s">
        <v>7</v>
      </c>
      <c r="B11" s="3"/>
      <c r="C11" s="3"/>
      <c r="D11" s="3">
        <v>36.299999999999997</v>
      </c>
      <c r="E11" s="3">
        <v>30.1</v>
      </c>
      <c r="F11" s="3">
        <v>31.5</v>
      </c>
      <c r="G11" s="3">
        <v>42.9</v>
      </c>
      <c r="H11" s="3">
        <v>34</v>
      </c>
      <c r="I11" s="3">
        <v>30.9</v>
      </c>
      <c r="J11" s="3">
        <v>38.1</v>
      </c>
      <c r="K11" s="3">
        <f t="shared" si="0"/>
        <v>34.828571428571429</v>
      </c>
      <c r="L11" s="3"/>
    </row>
    <row r="12" spans="1:12">
      <c r="A12" s="2" t="s">
        <v>8</v>
      </c>
      <c r="B12" s="3"/>
      <c r="C12" s="3"/>
      <c r="D12" s="3">
        <v>40.4</v>
      </c>
      <c r="E12" s="3">
        <v>40.299999999999997</v>
      </c>
      <c r="F12" s="3">
        <v>41.3</v>
      </c>
      <c r="G12" s="3">
        <v>45.1</v>
      </c>
      <c r="H12" s="3">
        <v>51.2</v>
      </c>
      <c r="I12" s="3">
        <v>44.9</v>
      </c>
      <c r="J12" s="3">
        <v>53.3</v>
      </c>
      <c r="K12" s="3">
        <f t="shared" si="0"/>
        <v>45.214285714285715</v>
      </c>
      <c r="L12" s="3"/>
    </row>
    <row r="13" spans="1:12">
      <c r="A13" s="2" t="s">
        <v>9</v>
      </c>
      <c r="B13" s="3"/>
      <c r="C13" s="3"/>
      <c r="D13" s="3">
        <v>56.6</v>
      </c>
      <c r="E13" s="3">
        <v>58.3</v>
      </c>
      <c r="F13" s="3">
        <v>64.8</v>
      </c>
      <c r="G13" s="3">
        <v>56.2</v>
      </c>
      <c r="H13" s="3">
        <v>65.2</v>
      </c>
      <c r="I13" s="3">
        <v>67.400000000000006</v>
      </c>
      <c r="J13" s="3">
        <v>67.900000000000006</v>
      </c>
      <c r="K13" s="3">
        <f t="shared" si="0"/>
        <v>62.342857142857142</v>
      </c>
      <c r="L13" s="3"/>
    </row>
    <row r="14" spans="1:12">
      <c r="A14" s="2" t="s">
        <v>10</v>
      </c>
      <c r="B14" s="3"/>
      <c r="C14" s="3"/>
      <c r="D14" s="3">
        <v>90.2</v>
      </c>
      <c r="E14" s="3">
        <v>94</v>
      </c>
      <c r="F14" s="3">
        <v>110.6</v>
      </c>
      <c r="G14" s="3">
        <v>101.6</v>
      </c>
      <c r="H14" s="3">
        <v>95.2</v>
      </c>
      <c r="I14" s="3">
        <v>101.4</v>
      </c>
      <c r="J14" s="3">
        <v>94</v>
      </c>
      <c r="K14" s="3">
        <f t="shared" si="0"/>
        <v>98.142857142857139</v>
      </c>
      <c r="L14" s="3"/>
    </row>
    <row r="15" spans="1:12">
      <c r="A15" s="2" t="s">
        <v>11</v>
      </c>
      <c r="B15" s="3"/>
      <c r="C15" s="3"/>
      <c r="D15" s="3">
        <v>93.9</v>
      </c>
      <c r="E15" s="3">
        <v>122.8</v>
      </c>
      <c r="F15" s="3">
        <v>129.30000000000001</v>
      </c>
      <c r="G15" s="3">
        <v>109.1</v>
      </c>
      <c r="H15" s="3">
        <v>112</v>
      </c>
      <c r="I15" s="3">
        <v>105.4</v>
      </c>
      <c r="J15" s="3"/>
      <c r="K15" s="3">
        <f t="shared" si="0"/>
        <v>112.08333333333333</v>
      </c>
      <c r="L15" s="3"/>
    </row>
    <row r="16" spans="1:12">
      <c r="A16" s="2" t="s">
        <v>12</v>
      </c>
      <c r="B16" s="3"/>
      <c r="C16" s="3"/>
      <c r="D16" s="3">
        <v>117</v>
      </c>
      <c r="E16" s="3">
        <v>109.9</v>
      </c>
      <c r="F16" s="3">
        <v>134.80000000000001</v>
      </c>
      <c r="G16" s="3">
        <v>131.5</v>
      </c>
      <c r="H16" s="3">
        <v>155.19999999999999</v>
      </c>
      <c r="I16" s="3">
        <v>114.1</v>
      </c>
      <c r="J16" s="3"/>
      <c r="K16" s="3">
        <f t="shared" si="0"/>
        <v>127.08333333333336</v>
      </c>
      <c r="L16" s="3"/>
    </row>
    <row r="17" spans="1:12">
      <c r="A17" s="2" t="s">
        <v>16</v>
      </c>
      <c r="B17" s="3"/>
      <c r="C17" s="3"/>
      <c r="D17" s="3">
        <f t="shared" ref="D17:H17" si="1">SUM(D5:D16)</f>
        <v>853.5</v>
      </c>
      <c r="E17" s="3">
        <f t="shared" si="1"/>
        <v>854.8</v>
      </c>
      <c r="F17" s="3">
        <f t="shared" si="1"/>
        <v>953.3</v>
      </c>
      <c r="G17" s="3">
        <f t="shared" si="1"/>
        <v>991.90000000000009</v>
      </c>
      <c r="H17" s="3">
        <f t="shared" si="1"/>
        <v>970.80000000000018</v>
      </c>
      <c r="I17" s="3">
        <f>SUM(I5:I16)</f>
        <v>914.99999999999989</v>
      </c>
      <c r="J17" s="3"/>
      <c r="K17" s="3">
        <f t="shared" si="0"/>
        <v>923.2166666666667</v>
      </c>
      <c r="L17" s="3"/>
    </row>
    <row r="18" spans="1:12">
      <c r="A18" s="2" t="s">
        <v>0</v>
      </c>
      <c r="B18" s="3"/>
      <c r="C18" s="3"/>
      <c r="D18" s="3">
        <f t="shared" ref="D18:K18" si="2">AVERAGE(D5:D16)</f>
        <v>71.125</v>
      </c>
      <c r="E18" s="3">
        <f t="shared" si="2"/>
        <v>71.233333333333334</v>
      </c>
      <c r="F18" s="3">
        <f t="shared" si="2"/>
        <v>79.441666666666663</v>
      </c>
      <c r="G18" s="3">
        <f t="shared" si="2"/>
        <v>82.658333333333346</v>
      </c>
      <c r="H18" s="3">
        <f t="shared" si="2"/>
        <v>80.90000000000002</v>
      </c>
      <c r="I18" s="3">
        <f>AVERAGE(I5:I16)</f>
        <v>76.249999999999986</v>
      </c>
      <c r="J18" s="3"/>
      <c r="K18" s="3">
        <f t="shared" si="2"/>
        <v>77.998412698412707</v>
      </c>
    </row>
    <row r="20" spans="1:12">
      <c r="A20" s="2" t="s">
        <v>26</v>
      </c>
      <c r="K20" s="3"/>
    </row>
    <row r="21" spans="1:12">
      <c r="B21" s="2">
        <v>2011</v>
      </c>
      <c r="C21" s="2">
        <v>2012</v>
      </c>
      <c r="D21" s="2">
        <v>2013</v>
      </c>
      <c r="E21" s="2">
        <v>2014</v>
      </c>
      <c r="F21" s="2">
        <v>2015</v>
      </c>
      <c r="G21" s="2">
        <v>2016</v>
      </c>
      <c r="H21" s="2">
        <v>2017</v>
      </c>
      <c r="I21" s="2">
        <v>2018</v>
      </c>
      <c r="J21" s="2">
        <v>2019</v>
      </c>
      <c r="K21" s="2" t="s">
        <v>0</v>
      </c>
    </row>
    <row r="22" spans="1:12">
      <c r="A22" s="2" t="s">
        <v>1</v>
      </c>
      <c r="B22" s="3"/>
      <c r="C22" s="3"/>
      <c r="D22" s="3">
        <v>4.0999999999999996</v>
      </c>
      <c r="E22" s="3">
        <v>3.9</v>
      </c>
      <c r="F22" s="3">
        <v>4.0999999999999996</v>
      </c>
      <c r="G22" s="3">
        <v>4</v>
      </c>
      <c r="H22" s="3">
        <v>4.9000000000000004</v>
      </c>
      <c r="I22" s="3">
        <v>4</v>
      </c>
      <c r="J22" s="3">
        <v>5.0999999999999996</v>
      </c>
      <c r="K22" s="3">
        <f t="shared" ref="K22:K33" si="3">AVERAGE(B22:J22)</f>
        <v>4.3</v>
      </c>
    </row>
    <row r="23" spans="1:12">
      <c r="A23" s="2" t="s">
        <v>2</v>
      </c>
      <c r="B23" s="3"/>
      <c r="C23" s="3"/>
      <c r="D23" s="3">
        <v>3.5</v>
      </c>
      <c r="E23" s="3">
        <v>3.4</v>
      </c>
      <c r="F23" s="3">
        <v>3.6</v>
      </c>
      <c r="G23" s="3">
        <v>4.5</v>
      </c>
      <c r="H23" s="3">
        <v>3.8</v>
      </c>
      <c r="I23" s="3">
        <v>3.8</v>
      </c>
      <c r="J23" s="3">
        <v>4.7</v>
      </c>
      <c r="K23" s="3">
        <f t="shared" si="3"/>
        <v>3.9</v>
      </c>
    </row>
    <row r="24" spans="1:12">
      <c r="A24" s="2" t="s">
        <v>3</v>
      </c>
      <c r="B24" s="3"/>
      <c r="C24" s="3"/>
      <c r="D24" s="3">
        <v>2.7</v>
      </c>
      <c r="E24" s="3">
        <v>2.4</v>
      </c>
      <c r="F24" s="3">
        <v>2.7</v>
      </c>
      <c r="G24" s="3">
        <v>3.1</v>
      </c>
      <c r="H24" s="3">
        <v>2.4</v>
      </c>
      <c r="I24" s="3">
        <v>2.9</v>
      </c>
      <c r="J24" s="3">
        <v>2.9</v>
      </c>
      <c r="K24" s="3">
        <f t="shared" si="3"/>
        <v>2.7285714285714282</v>
      </c>
    </row>
    <row r="25" spans="1:12">
      <c r="A25" s="2" t="s">
        <v>4</v>
      </c>
      <c r="B25" s="3"/>
      <c r="C25" s="3"/>
      <c r="D25" s="3">
        <v>1.7</v>
      </c>
      <c r="E25" s="3">
        <v>1.3</v>
      </c>
      <c r="F25" s="3">
        <v>1.8</v>
      </c>
      <c r="G25" s="3">
        <v>2.2999999999999998</v>
      </c>
      <c r="H25" s="3">
        <v>1.7</v>
      </c>
      <c r="I25" s="3">
        <v>2.1</v>
      </c>
      <c r="J25" s="3">
        <v>1.9</v>
      </c>
      <c r="K25" s="3">
        <f t="shared" si="3"/>
        <v>1.8285714285714285</v>
      </c>
    </row>
    <row r="26" spans="1:12">
      <c r="A26" s="2" t="s">
        <v>5</v>
      </c>
      <c r="B26" s="3"/>
      <c r="C26" s="3"/>
      <c r="D26" s="3">
        <v>1.1000000000000001</v>
      </c>
      <c r="E26" s="3">
        <v>1.4</v>
      </c>
      <c r="F26" s="9">
        <v>1.5</v>
      </c>
      <c r="G26" s="9">
        <v>1.7</v>
      </c>
      <c r="H26" s="9">
        <v>1.4</v>
      </c>
      <c r="I26" s="9">
        <v>1.3</v>
      </c>
      <c r="J26" s="9">
        <v>1.7</v>
      </c>
      <c r="K26" s="3">
        <f t="shared" si="3"/>
        <v>1.4428571428571428</v>
      </c>
    </row>
    <row r="27" spans="1:12">
      <c r="A27" s="2" t="s">
        <v>6</v>
      </c>
      <c r="B27" s="3"/>
      <c r="C27" s="3"/>
      <c r="D27" s="3">
        <v>0.7</v>
      </c>
      <c r="E27" s="3">
        <v>0.9</v>
      </c>
      <c r="F27" s="9">
        <v>1.1000000000000001</v>
      </c>
      <c r="G27" s="9">
        <v>1.1000000000000001</v>
      </c>
      <c r="H27" s="9">
        <v>1</v>
      </c>
      <c r="I27" s="9">
        <v>0.9</v>
      </c>
      <c r="J27" s="9">
        <v>1.1000000000000001</v>
      </c>
      <c r="K27" s="3">
        <f t="shared" si="3"/>
        <v>0.97142857142857153</v>
      </c>
    </row>
    <row r="28" spans="1:12">
      <c r="A28" s="2" t="s">
        <v>7</v>
      </c>
      <c r="B28" s="3"/>
      <c r="C28" s="3"/>
      <c r="D28" s="3">
        <v>1.2</v>
      </c>
      <c r="E28" s="3">
        <v>1</v>
      </c>
      <c r="F28" s="9">
        <v>1</v>
      </c>
      <c r="G28" s="9">
        <v>1.4</v>
      </c>
      <c r="H28" s="9">
        <v>1.1000000000000001</v>
      </c>
      <c r="I28" s="9">
        <v>1</v>
      </c>
      <c r="J28" s="9">
        <v>1.2</v>
      </c>
      <c r="K28" s="3">
        <f t="shared" si="3"/>
        <v>1.1285714285714286</v>
      </c>
    </row>
    <row r="29" spans="1:12">
      <c r="A29" s="2" t="s">
        <v>8</v>
      </c>
      <c r="B29" s="3"/>
      <c r="C29" s="3"/>
      <c r="D29" s="3">
        <v>1.3</v>
      </c>
      <c r="E29" s="3">
        <v>1.3</v>
      </c>
      <c r="F29" s="9">
        <v>1.3</v>
      </c>
      <c r="G29" s="9">
        <v>1.5</v>
      </c>
      <c r="H29" s="9">
        <v>1.7</v>
      </c>
      <c r="I29" s="9">
        <v>1.4</v>
      </c>
      <c r="J29" s="9">
        <v>1.7</v>
      </c>
      <c r="K29" s="3">
        <f t="shared" si="3"/>
        <v>1.4571428571428571</v>
      </c>
    </row>
    <row r="30" spans="1:12">
      <c r="A30" s="2" t="s">
        <v>9</v>
      </c>
      <c r="B30" s="3"/>
      <c r="C30" s="3"/>
      <c r="D30" s="3">
        <v>1.9</v>
      </c>
      <c r="E30" s="3">
        <v>1.9</v>
      </c>
      <c r="F30" s="9">
        <v>2.2000000000000002</v>
      </c>
      <c r="G30" s="9">
        <v>1.9</v>
      </c>
      <c r="H30" s="9">
        <v>2.2000000000000002</v>
      </c>
      <c r="I30" s="9">
        <v>2.2000000000000002</v>
      </c>
      <c r="J30" s="9">
        <v>2.2999999999999998</v>
      </c>
      <c r="K30" s="3">
        <f t="shared" si="3"/>
        <v>2.0857142857142859</v>
      </c>
    </row>
    <row r="31" spans="1:12">
      <c r="A31" s="2" t="s">
        <v>10</v>
      </c>
      <c r="B31" s="3"/>
      <c r="C31" s="3"/>
      <c r="D31" s="3">
        <v>2.9</v>
      </c>
      <c r="E31" s="3">
        <v>3</v>
      </c>
      <c r="F31" s="9">
        <v>3.6</v>
      </c>
      <c r="G31" s="9">
        <v>3.3</v>
      </c>
      <c r="H31" s="9">
        <v>3.1</v>
      </c>
      <c r="I31" s="9">
        <v>3.3</v>
      </c>
      <c r="J31" s="9">
        <v>3</v>
      </c>
      <c r="K31" s="3">
        <f t="shared" si="3"/>
        <v>3.1714285714285713</v>
      </c>
    </row>
    <row r="32" spans="1:12">
      <c r="A32" s="2" t="s">
        <v>11</v>
      </c>
      <c r="B32" s="3"/>
      <c r="C32" s="3"/>
      <c r="D32" s="3">
        <v>3.1</v>
      </c>
      <c r="E32" s="3">
        <v>4.0999999999999996</v>
      </c>
      <c r="F32" s="9">
        <v>4.3</v>
      </c>
      <c r="G32" s="9">
        <v>3.6</v>
      </c>
      <c r="H32" s="9">
        <v>3.7</v>
      </c>
      <c r="I32" s="9">
        <v>3.5</v>
      </c>
      <c r="J32" s="9"/>
      <c r="K32" s="3">
        <f t="shared" si="3"/>
        <v>3.7166666666666668</v>
      </c>
    </row>
    <row r="33" spans="1:11">
      <c r="A33" s="2" t="s">
        <v>12</v>
      </c>
      <c r="B33" s="3"/>
      <c r="C33" s="3"/>
      <c r="D33" s="3">
        <v>3.8</v>
      </c>
      <c r="E33" s="3">
        <v>3.5</v>
      </c>
      <c r="F33" s="9">
        <v>4.3</v>
      </c>
      <c r="G33" s="9">
        <v>4.2</v>
      </c>
      <c r="H33" s="9">
        <v>5</v>
      </c>
      <c r="I33" s="9">
        <v>3.7</v>
      </c>
      <c r="J33" s="9"/>
      <c r="K33" s="3">
        <f t="shared" si="3"/>
        <v>4.083333333333333</v>
      </c>
    </row>
    <row r="34" spans="1:11">
      <c r="A34" s="2" t="s">
        <v>0</v>
      </c>
      <c r="B34" s="3"/>
      <c r="C34" s="3"/>
      <c r="D34" s="3">
        <f t="shared" ref="D34:K34" si="4">AVERAGE(D22:D33)</f>
        <v>2.333333333333333</v>
      </c>
      <c r="E34" s="3">
        <f t="shared" si="4"/>
        <v>2.3416666666666668</v>
      </c>
      <c r="F34" s="3">
        <f t="shared" si="4"/>
        <v>2.625</v>
      </c>
      <c r="G34" s="3">
        <f t="shared" si="4"/>
        <v>2.7166666666666668</v>
      </c>
      <c r="H34" s="3">
        <f t="shared" si="4"/>
        <v>2.6666666666666665</v>
      </c>
      <c r="I34" s="3">
        <f t="shared" si="4"/>
        <v>2.5083333333333333</v>
      </c>
      <c r="J34" s="3"/>
      <c r="K34" s="3">
        <f t="shared" si="4"/>
        <v>2.5678571428571426</v>
      </c>
    </row>
  </sheetData>
  <phoneticPr fontId="0" type="noConversion"/>
  <printOptions gridLines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workbookViewId="0"/>
  </sheetViews>
  <sheetFormatPr defaultRowHeight="12.75"/>
  <cols>
    <col min="1" max="1" width="7.83203125" style="2" customWidth="1"/>
    <col min="2" max="4" width="9.83203125" style="2" bestFit="1" customWidth="1"/>
    <col min="5" max="10" width="8.83203125" style="2" bestFit="1" customWidth="1"/>
    <col min="11" max="11" width="8.5" style="2" bestFit="1" customWidth="1"/>
    <col min="12" max="23" width="7.33203125" style="2" customWidth="1"/>
    <col min="24" max="24" width="8.5" style="2" customWidth="1"/>
    <col min="25" max="35" width="7.33203125" style="2" customWidth="1"/>
    <col min="36" max="36" width="7.6640625" style="2" bestFit="1" customWidth="1"/>
    <col min="37" max="16384" width="9.33203125" style="2"/>
  </cols>
  <sheetData>
    <row r="1" spans="1:25">
      <c r="A1" s="2" t="s">
        <v>43</v>
      </c>
    </row>
    <row r="2" spans="1:25">
      <c r="A2" s="4"/>
    </row>
    <row r="3" spans="1:25">
      <c r="A3" s="5" t="s">
        <v>17</v>
      </c>
    </row>
    <row r="4" spans="1:25">
      <c r="A4" s="5"/>
    </row>
    <row r="5" spans="1:25">
      <c r="A5" s="2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>
      <c r="B6" s="2" t="s">
        <v>40</v>
      </c>
      <c r="C6" s="2" t="s">
        <v>39</v>
      </c>
      <c r="D6" s="2" t="s">
        <v>38</v>
      </c>
      <c r="E6" s="2" t="s">
        <v>36</v>
      </c>
      <c r="F6" s="2" t="s">
        <v>37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0</v>
      </c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5">
      <c r="A7" s="2" t="s">
        <v>7</v>
      </c>
      <c r="B7" s="3"/>
      <c r="C7" s="3"/>
      <c r="D7" s="3">
        <v>23</v>
      </c>
      <c r="E7" s="3">
        <v>12.7</v>
      </c>
      <c r="F7" s="3">
        <v>7.9</v>
      </c>
      <c r="G7" s="3">
        <v>14.8</v>
      </c>
      <c r="H7" s="3">
        <v>9.1999999999999993</v>
      </c>
      <c r="I7" s="3">
        <v>12.2</v>
      </c>
      <c r="J7" s="3">
        <v>26.7</v>
      </c>
      <c r="K7" s="3">
        <f>AVERAGE(B7:J7)</f>
        <v>15.214285714285717</v>
      </c>
      <c r="X7" s="3"/>
    </row>
    <row r="8" spans="1:25">
      <c r="A8" s="2" t="s">
        <v>8</v>
      </c>
      <c r="B8" s="3"/>
      <c r="C8" s="3"/>
      <c r="D8" s="3">
        <v>43.1</v>
      </c>
      <c r="E8" s="3">
        <v>13</v>
      </c>
      <c r="F8" s="3">
        <v>24.6</v>
      </c>
      <c r="G8" s="3">
        <v>9</v>
      </c>
      <c r="H8" s="3">
        <v>52.8</v>
      </c>
      <c r="I8" s="3">
        <v>28</v>
      </c>
      <c r="J8" s="3">
        <v>15.3</v>
      </c>
      <c r="K8" s="3">
        <f t="shared" ref="K8:K18" si="0">AVERAGE(B8:J8)</f>
        <v>26.542857142857144</v>
      </c>
      <c r="X8" s="3"/>
    </row>
    <row r="9" spans="1:25">
      <c r="A9" s="2" t="s">
        <v>9</v>
      </c>
      <c r="B9" s="3"/>
      <c r="C9" s="3"/>
      <c r="D9" s="3">
        <v>59.8</v>
      </c>
      <c r="E9" s="3">
        <v>48.5</v>
      </c>
      <c r="F9" s="3">
        <v>23.7</v>
      </c>
      <c r="G9" s="3">
        <v>50.6</v>
      </c>
      <c r="H9" s="3">
        <v>56.1</v>
      </c>
      <c r="I9" s="3">
        <v>36.1</v>
      </c>
      <c r="J9" s="3">
        <v>37.1</v>
      </c>
      <c r="K9" s="3">
        <f t="shared" si="0"/>
        <v>44.557142857142864</v>
      </c>
      <c r="X9" s="3"/>
    </row>
    <row r="10" spans="1:25">
      <c r="A10" s="2" t="s">
        <v>10</v>
      </c>
      <c r="B10" s="3"/>
      <c r="C10" s="3"/>
      <c r="D10" s="3">
        <v>125.2</v>
      </c>
      <c r="E10" s="3">
        <v>88.3</v>
      </c>
      <c r="F10" s="3">
        <v>110.2</v>
      </c>
      <c r="G10" s="3">
        <v>110.9</v>
      </c>
      <c r="H10" s="3">
        <v>100.9</v>
      </c>
      <c r="I10" s="3">
        <v>96</v>
      </c>
      <c r="J10" s="3">
        <v>77.2</v>
      </c>
      <c r="K10" s="3">
        <f t="shared" si="0"/>
        <v>101.24285714285715</v>
      </c>
      <c r="X10" s="3"/>
    </row>
    <row r="11" spans="1:25">
      <c r="A11" s="2" t="s">
        <v>11</v>
      </c>
      <c r="B11" s="3"/>
      <c r="C11" s="3"/>
      <c r="D11" s="3">
        <v>162.1</v>
      </c>
      <c r="E11" s="3">
        <v>154.9</v>
      </c>
      <c r="F11" s="3">
        <v>143.80000000000001</v>
      </c>
      <c r="G11" s="3">
        <v>152</v>
      </c>
      <c r="H11" s="3">
        <v>130.9</v>
      </c>
      <c r="I11" s="3">
        <v>139.5</v>
      </c>
      <c r="J11" s="3"/>
      <c r="K11" s="3">
        <f t="shared" si="0"/>
        <v>147.19999999999999</v>
      </c>
      <c r="X11" s="3"/>
    </row>
    <row r="12" spans="1:25">
      <c r="A12" s="2" t="s">
        <v>12</v>
      </c>
      <c r="B12" s="3"/>
      <c r="C12" s="3"/>
      <c r="D12" s="3">
        <v>237</v>
      </c>
      <c r="E12" s="3">
        <v>201.6</v>
      </c>
      <c r="F12" s="3">
        <v>165.1</v>
      </c>
      <c r="G12" s="3">
        <v>187.2</v>
      </c>
      <c r="H12" s="3">
        <v>246.4</v>
      </c>
      <c r="I12" s="3">
        <v>207.7</v>
      </c>
      <c r="J12" s="3"/>
      <c r="K12" s="3">
        <f t="shared" si="0"/>
        <v>207.50000000000003</v>
      </c>
      <c r="X12" s="3"/>
    </row>
    <row r="13" spans="1:25">
      <c r="A13" s="2" t="s">
        <v>1</v>
      </c>
      <c r="B13" s="3"/>
      <c r="C13" s="3">
        <v>239.1</v>
      </c>
      <c r="D13" s="3">
        <v>220.8</v>
      </c>
      <c r="E13" s="3">
        <v>253.2</v>
      </c>
      <c r="F13" s="3">
        <v>262.7</v>
      </c>
      <c r="G13" s="3">
        <v>262.8</v>
      </c>
      <c r="H13" s="3">
        <v>315.8</v>
      </c>
      <c r="I13" s="3">
        <v>318.5</v>
      </c>
      <c r="J13" s="3"/>
      <c r="K13" s="3">
        <f t="shared" si="0"/>
        <v>267.55714285714282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5">
      <c r="A14" s="2" t="s">
        <v>2</v>
      </c>
      <c r="B14" s="3"/>
      <c r="C14" s="3">
        <v>175.3</v>
      </c>
      <c r="D14" s="3">
        <v>206.5</v>
      </c>
      <c r="E14" s="3">
        <v>192.6</v>
      </c>
      <c r="F14" s="3">
        <v>282.8</v>
      </c>
      <c r="G14" s="3">
        <v>208</v>
      </c>
      <c r="H14" s="3">
        <v>231.5</v>
      </c>
      <c r="I14" s="3">
        <v>232.7</v>
      </c>
      <c r="J14" s="3"/>
      <c r="K14" s="3">
        <f t="shared" si="0"/>
        <v>218.48571428571429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5">
      <c r="A15" s="2" t="s">
        <v>3</v>
      </c>
      <c r="B15" s="3"/>
      <c r="C15" s="3">
        <v>204.1</v>
      </c>
      <c r="D15" s="3">
        <v>155.30000000000001</v>
      </c>
      <c r="E15" s="3">
        <v>200.1</v>
      </c>
      <c r="F15" s="3">
        <v>210.7</v>
      </c>
      <c r="G15" s="3">
        <v>171.4</v>
      </c>
      <c r="H15" s="3">
        <v>219.6</v>
      </c>
      <c r="I15" s="3">
        <v>207.1</v>
      </c>
      <c r="J15" s="3"/>
      <c r="K15" s="3">
        <f t="shared" si="0"/>
        <v>195.47142857142856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5">
      <c r="A16" s="2" t="s">
        <v>4</v>
      </c>
      <c r="B16" s="3"/>
      <c r="C16" s="3">
        <v>144.69999999999999</v>
      </c>
      <c r="D16" s="3">
        <v>121.4</v>
      </c>
      <c r="E16" s="3">
        <v>119.1</v>
      </c>
      <c r="F16" s="3">
        <v>110.4</v>
      </c>
      <c r="G16" s="3">
        <v>106.5</v>
      </c>
      <c r="H16" s="3">
        <v>99.3</v>
      </c>
      <c r="I16" s="3">
        <v>79.3</v>
      </c>
      <c r="J16" s="3"/>
      <c r="K16" s="3">
        <f t="shared" si="0"/>
        <v>111.52857142857142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5">
      <c r="A17" s="2" t="s">
        <v>5</v>
      </c>
      <c r="B17" s="3"/>
      <c r="C17" s="3">
        <v>39.4</v>
      </c>
      <c r="D17" s="3">
        <v>64.400000000000006</v>
      </c>
      <c r="E17" s="3">
        <v>73.3</v>
      </c>
      <c r="F17" s="3">
        <v>102.2</v>
      </c>
      <c r="G17" s="3">
        <v>32.6</v>
      </c>
      <c r="H17" s="3">
        <v>50.2</v>
      </c>
      <c r="I17" s="3">
        <v>85.5</v>
      </c>
      <c r="J17" s="3"/>
      <c r="K17" s="3">
        <f t="shared" si="0"/>
        <v>63.942857142857143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5">
      <c r="A18" s="2" t="s">
        <v>6</v>
      </c>
      <c r="B18" s="3"/>
      <c r="C18" s="3">
        <v>25.8</v>
      </c>
      <c r="D18" s="3">
        <v>32.700000000000003</v>
      </c>
      <c r="E18" s="3">
        <v>25.6</v>
      </c>
      <c r="F18" s="3">
        <v>39.299999999999997</v>
      </c>
      <c r="G18" s="3">
        <v>11.4</v>
      </c>
      <c r="H18" s="3">
        <v>9.4</v>
      </c>
      <c r="I18" s="3">
        <v>13.9</v>
      </c>
      <c r="J18" s="3"/>
      <c r="K18" s="3">
        <f t="shared" si="0"/>
        <v>22.585714285714285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5">
      <c r="A20" s="2" t="s">
        <v>44</v>
      </c>
      <c r="B20" s="3"/>
      <c r="C20" s="3"/>
      <c r="D20" s="3">
        <f t="shared" ref="D20:K20" si="1">SUM(D7:D18)</f>
        <v>1451.3000000000002</v>
      </c>
      <c r="E20" s="3">
        <f t="shared" si="1"/>
        <v>1382.8999999999999</v>
      </c>
      <c r="F20" s="3">
        <f t="shared" si="1"/>
        <v>1483.4</v>
      </c>
      <c r="G20" s="3">
        <f t="shared" si="1"/>
        <v>1317.2</v>
      </c>
      <c r="H20" s="3">
        <f t="shared" si="1"/>
        <v>1522.1</v>
      </c>
      <c r="I20" s="3">
        <f>SUM(I7:I18)</f>
        <v>1456.5</v>
      </c>
      <c r="J20" s="3"/>
      <c r="K20" s="3">
        <f t="shared" si="1"/>
        <v>1421.8285714285712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5">
      <c r="A21" s="2" t="s">
        <v>22</v>
      </c>
      <c r="B21" s="3"/>
      <c r="D21" s="3">
        <f t="shared" ref="D21:K21" si="2">SUM(D9:D16)</f>
        <v>1288.1000000000001</v>
      </c>
      <c r="E21" s="3">
        <f t="shared" si="2"/>
        <v>1258.3</v>
      </c>
      <c r="F21" s="3">
        <f t="shared" si="2"/>
        <v>1309.4000000000001</v>
      </c>
      <c r="G21" s="3">
        <f t="shared" si="2"/>
        <v>1249.4000000000001</v>
      </c>
      <c r="H21" s="3">
        <f t="shared" si="2"/>
        <v>1400.4999999999998</v>
      </c>
      <c r="I21" s="3">
        <f>SUM(I9:I16)</f>
        <v>1316.8999999999999</v>
      </c>
      <c r="J21" s="3"/>
      <c r="K21" s="3">
        <f t="shared" si="2"/>
        <v>1293.5428571428572</v>
      </c>
      <c r="W21" s="3"/>
      <c r="X21" s="3"/>
    </row>
    <row r="23" spans="1:25">
      <c r="A23" s="2" t="s">
        <v>43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>
      <c r="A25" s="2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>
      <c r="B26" s="2" t="s">
        <v>40</v>
      </c>
      <c r="C26" s="2" t="s">
        <v>39</v>
      </c>
      <c r="D26" s="2" t="s">
        <v>38</v>
      </c>
      <c r="E26" s="2" t="s">
        <v>36</v>
      </c>
      <c r="F26" s="2" t="s">
        <v>37</v>
      </c>
      <c r="G26" s="2" t="s">
        <v>45</v>
      </c>
      <c r="H26" s="2" t="s">
        <v>46</v>
      </c>
      <c r="I26" s="2" t="s">
        <v>47</v>
      </c>
      <c r="J26" s="2" t="s">
        <v>48</v>
      </c>
      <c r="K26" s="2" t="s">
        <v>0</v>
      </c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Y26" s="3"/>
    </row>
    <row r="27" spans="1:25">
      <c r="A27" s="2" t="s">
        <v>7</v>
      </c>
      <c r="B27" s="3"/>
      <c r="C27" s="3"/>
      <c r="D27" s="3">
        <f>D7</f>
        <v>23</v>
      </c>
      <c r="E27" s="3">
        <f>E7</f>
        <v>12.7</v>
      </c>
      <c r="F27" s="3">
        <f>F7</f>
        <v>7.9</v>
      </c>
      <c r="G27" s="3">
        <v>14.8</v>
      </c>
      <c r="H27" s="3">
        <v>9.1999999999999993</v>
      </c>
      <c r="I27" s="3">
        <v>12.2</v>
      </c>
      <c r="J27" s="3">
        <v>26.7</v>
      </c>
      <c r="K27" s="3">
        <f>AVERAGE(B27:J27)</f>
        <v>15.214285714285717</v>
      </c>
      <c r="X27" s="3"/>
    </row>
    <row r="28" spans="1:25">
      <c r="A28" s="2" t="s">
        <v>8</v>
      </c>
      <c r="B28" s="3"/>
      <c r="C28" s="3"/>
      <c r="D28" s="3">
        <f t="shared" ref="D28:D36" si="3">D8+D27</f>
        <v>66.099999999999994</v>
      </c>
      <c r="E28" s="3">
        <f t="shared" ref="E28:E36" si="4">E8+E27</f>
        <v>25.7</v>
      </c>
      <c r="F28" s="3">
        <f t="shared" ref="F28:J37" si="5">F8+F27</f>
        <v>32.5</v>
      </c>
      <c r="G28" s="3">
        <f t="shared" si="5"/>
        <v>23.8</v>
      </c>
      <c r="H28" s="3">
        <f t="shared" si="5"/>
        <v>62</v>
      </c>
      <c r="I28" s="3">
        <f t="shared" si="5"/>
        <v>40.200000000000003</v>
      </c>
      <c r="J28" s="3">
        <f t="shared" si="5"/>
        <v>42</v>
      </c>
      <c r="K28" s="3">
        <f t="shared" ref="K28:K38" si="6">AVERAGE(B28:J28)</f>
        <v>41.75714285714286</v>
      </c>
      <c r="X28" s="3"/>
    </row>
    <row r="29" spans="1:25">
      <c r="A29" s="2" t="s">
        <v>9</v>
      </c>
      <c r="B29" s="3"/>
      <c r="C29" s="3"/>
      <c r="D29" s="3">
        <f t="shared" si="3"/>
        <v>125.89999999999999</v>
      </c>
      <c r="E29" s="3">
        <f t="shared" si="4"/>
        <v>74.2</v>
      </c>
      <c r="F29" s="3">
        <f t="shared" si="5"/>
        <v>56.2</v>
      </c>
      <c r="G29" s="3">
        <f t="shared" si="5"/>
        <v>74.400000000000006</v>
      </c>
      <c r="H29" s="3">
        <f t="shared" si="5"/>
        <v>118.1</v>
      </c>
      <c r="I29" s="3">
        <f t="shared" si="5"/>
        <v>76.300000000000011</v>
      </c>
      <c r="J29" s="3">
        <f t="shared" si="5"/>
        <v>79.099999999999994</v>
      </c>
      <c r="K29" s="3">
        <f t="shared" si="6"/>
        <v>86.314285714285731</v>
      </c>
      <c r="X29" s="3"/>
    </row>
    <row r="30" spans="1:25">
      <c r="A30" s="2" t="s">
        <v>10</v>
      </c>
      <c r="B30" s="3"/>
      <c r="C30" s="3"/>
      <c r="D30" s="3">
        <f t="shared" si="3"/>
        <v>251.1</v>
      </c>
      <c r="E30" s="3">
        <f t="shared" si="4"/>
        <v>162.5</v>
      </c>
      <c r="F30" s="3">
        <f t="shared" si="5"/>
        <v>166.4</v>
      </c>
      <c r="G30" s="3">
        <f t="shared" si="5"/>
        <v>185.3</v>
      </c>
      <c r="H30" s="3">
        <f t="shared" si="5"/>
        <v>219</v>
      </c>
      <c r="I30" s="3">
        <f t="shared" si="5"/>
        <v>172.3</v>
      </c>
      <c r="J30" s="3">
        <f t="shared" si="5"/>
        <v>156.30000000000001</v>
      </c>
      <c r="K30" s="3">
        <f t="shared" si="6"/>
        <v>187.55714285714285</v>
      </c>
      <c r="X30" s="3"/>
    </row>
    <row r="31" spans="1:25">
      <c r="A31" s="2" t="s">
        <v>11</v>
      </c>
      <c r="B31" s="3"/>
      <c r="C31" s="3"/>
      <c r="D31" s="3">
        <f t="shared" si="3"/>
        <v>413.2</v>
      </c>
      <c r="E31" s="3">
        <f t="shared" si="4"/>
        <v>317.39999999999998</v>
      </c>
      <c r="F31" s="3">
        <f t="shared" si="5"/>
        <v>310.20000000000005</v>
      </c>
      <c r="G31" s="3">
        <f t="shared" si="5"/>
        <v>337.3</v>
      </c>
      <c r="H31" s="3">
        <f t="shared" si="5"/>
        <v>349.9</v>
      </c>
      <c r="I31" s="3">
        <f t="shared" si="5"/>
        <v>311.8</v>
      </c>
      <c r="J31" s="3"/>
      <c r="K31" s="3">
        <f t="shared" si="6"/>
        <v>339.96666666666664</v>
      </c>
      <c r="X31" s="3"/>
    </row>
    <row r="32" spans="1:25">
      <c r="A32" s="2" t="s">
        <v>12</v>
      </c>
      <c r="B32" s="3"/>
      <c r="C32" s="3"/>
      <c r="D32" s="3">
        <f t="shared" si="3"/>
        <v>650.20000000000005</v>
      </c>
      <c r="E32" s="3">
        <f t="shared" si="4"/>
        <v>519</v>
      </c>
      <c r="F32" s="3">
        <f t="shared" si="5"/>
        <v>475.30000000000007</v>
      </c>
      <c r="G32" s="3">
        <f t="shared" si="5"/>
        <v>524.5</v>
      </c>
      <c r="H32" s="3">
        <f t="shared" si="5"/>
        <v>596.29999999999995</v>
      </c>
      <c r="I32" s="3">
        <f t="shared" si="5"/>
        <v>519.5</v>
      </c>
      <c r="J32" s="3"/>
      <c r="K32" s="3">
        <f t="shared" si="6"/>
        <v>547.4666666666667</v>
      </c>
      <c r="X32" s="3"/>
    </row>
    <row r="33" spans="1:35">
      <c r="A33" s="2" t="s">
        <v>1</v>
      </c>
      <c r="B33" s="3"/>
      <c r="C33" s="3">
        <f t="shared" ref="C33:C38" si="7">C13+C32</f>
        <v>239.1</v>
      </c>
      <c r="D33" s="3">
        <f t="shared" si="3"/>
        <v>871</v>
      </c>
      <c r="E33" s="3">
        <f t="shared" si="4"/>
        <v>772.2</v>
      </c>
      <c r="F33" s="3">
        <f t="shared" si="5"/>
        <v>738</v>
      </c>
      <c r="G33" s="3">
        <f t="shared" si="5"/>
        <v>787.3</v>
      </c>
      <c r="H33" s="3">
        <f t="shared" si="5"/>
        <v>912.09999999999991</v>
      </c>
      <c r="I33" s="3">
        <f t="shared" si="5"/>
        <v>838</v>
      </c>
      <c r="J33" s="3"/>
      <c r="K33" s="3">
        <f t="shared" si="6"/>
        <v>736.8142857142858</v>
      </c>
      <c r="X33" s="3"/>
    </row>
    <row r="34" spans="1:35">
      <c r="A34" s="2" t="s">
        <v>2</v>
      </c>
      <c r="B34" s="3"/>
      <c r="C34" s="3">
        <f t="shared" si="7"/>
        <v>414.4</v>
      </c>
      <c r="D34" s="3">
        <f t="shared" si="3"/>
        <v>1077.5</v>
      </c>
      <c r="E34" s="3">
        <f t="shared" si="4"/>
        <v>964.80000000000007</v>
      </c>
      <c r="F34" s="3">
        <f t="shared" si="5"/>
        <v>1020.8</v>
      </c>
      <c r="G34" s="3">
        <f t="shared" si="5"/>
        <v>995.3</v>
      </c>
      <c r="H34" s="3">
        <f t="shared" si="5"/>
        <v>1143.5999999999999</v>
      </c>
      <c r="I34" s="3">
        <f t="shared" si="5"/>
        <v>1070.7</v>
      </c>
      <c r="J34" s="3"/>
      <c r="K34" s="3">
        <f t="shared" si="6"/>
        <v>955.3</v>
      </c>
      <c r="X34" s="3"/>
    </row>
    <row r="35" spans="1:35">
      <c r="A35" s="2" t="s">
        <v>3</v>
      </c>
      <c r="B35" s="3"/>
      <c r="C35" s="3">
        <f t="shared" si="7"/>
        <v>618.5</v>
      </c>
      <c r="D35" s="3">
        <f t="shared" si="3"/>
        <v>1232.8</v>
      </c>
      <c r="E35" s="3">
        <f t="shared" si="4"/>
        <v>1164.9000000000001</v>
      </c>
      <c r="F35" s="3">
        <f t="shared" si="5"/>
        <v>1231.5</v>
      </c>
      <c r="G35" s="3">
        <f t="shared" si="5"/>
        <v>1166.7</v>
      </c>
      <c r="H35" s="3">
        <f t="shared" si="5"/>
        <v>1363.1999999999998</v>
      </c>
      <c r="I35" s="3">
        <f t="shared" si="5"/>
        <v>1277.8</v>
      </c>
      <c r="J35" s="3"/>
      <c r="K35" s="3">
        <f t="shared" si="6"/>
        <v>1150.7714285714285</v>
      </c>
      <c r="X35" s="3"/>
    </row>
    <row r="36" spans="1:35">
      <c r="A36" s="2" t="s">
        <v>4</v>
      </c>
      <c r="B36" s="3"/>
      <c r="C36" s="3">
        <f t="shared" si="7"/>
        <v>763.2</v>
      </c>
      <c r="D36" s="3">
        <f t="shared" si="3"/>
        <v>1354.2</v>
      </c>
      <c r="E36" s="3">
        <f t="shared" si="4"/>
        <v>1284</v>
      </c>
      <c r="F36" s="3">
        <f t="shared" si="5"/>
        <v>1341.9</v>
      </c>
      <c r="G36" s="3">
        <f t="shared" si="5"/>
        <v>1273.2</v>
      </c>
      <c r="H36" s="3">
        <f t="shared" si="5"/>
        <v>1462.4999999999998</v>
      </c>
      <c r="I36" s="3">
        <f t="shared" si="5"/>
        <v>1357.1</v>
      </c>
      <c r="J36" s="3"/>
      <c r="K36" s="3">
        <f t="shared" si="6"/>
        <v>1262.3</v>
      </c>
      <c r="X36" s="3"/>
    </row>
    <row r="37" spans="1:35">
      <c r="A37" s="2" t="s">
        <v>5</v>
      </c>
      <c r="B37" s="3"/>
      <c r="C37" s="3">
        <f t="shared" si="7"/>
        <v>802.6</v>
      </c>
      <c r="D37" s="3">
        <f t="shared" ref="D37:I38" si="8">D17+D36</f>
        <v>1418.6000000000001</v>
      </c>
      <c r="E37" s="3">
        <f t="shared" si="8"/>
        <v>1357.3</v>
      </c>
      <c r="F37" s="3">
        <f t="shared" si="8"/>
        <v>1444.1000000000001</v>
      </c>
      <c r="G37" s="3">
        <f t="shared" si="8"/>
        <v>1305.8</v>
      </c>
      <c r="H37" s="3">
        <f t="shared" si="8"/>
        <v>1512.6999999999998</v>
      </c>
      <c r="I37" s="3">
        <f t="shared" si="5"/>
        <v>1442.6</v>
      </c>
      <c r="J37" s="3"/>
      <c r="K37" s="3">
        <f t="shared" si="6"/>
        <v>1326.2428571428572</v>
      </c>
      <c r="X37" s="3"/>
    </row>
    <row r="38" spans="1:35">
      <c r="A38" s="2" t="s">
        <v>6</v>
      </c>
      <c r="B38" s="3"/>
      <c r="C38" s="3">
        <f t="shared" si="7"/>
        <v>828.4</v>
      </c>
      <c r="D38" s="3">
        <f t="shared" si="8"/>
        <v>1451.3000000000002</v>
      </c>
      <c r="E38" s="3">
        <f t="shared" si="8"/>
        <v>1382.8999999999999</v>
      </c>
      <c r="F38" s="3">
        <f t="shared" si="8"/>
        <v>1483.4</v>
      </c>
      <c r="G38" s="3">
        <f t="shared" si="8"/>
        <v>1317.2</v>
      </c>
      <c r="H38" s="3">
        <f t="shared" si="8"/>
        <v>1522.1</v>
      </c>
      <c r="I38" s="3">
        <f t="shared" si="8"/>
        <v>1456.5</v>
      </c>
      <c r="J38" s="3"/>
      <c r="K38" s="3">
        <f t="shared" si="6"/>
        <v>1348.8285714285714</v>
      </c>
      <c r="X38" s="3"/>
    </row>
    <row r="39" spans="1:35">
      <c r="B39" s="3"/>
      <c r="C39" s="3"/>
      <c r="D39" s="3"/>
      <c r="E39" s="3"/>
      <c r="F39" s="3"/>
      <c r="G39" s="3"/>
      <c r="H39" s="3"/>
      <c r="I39" s="3"/>
      <c r="J39" s="3"/>
      <c r="K39" s="3"/>
      <c r="X39" s="3"/>
      <c r="Z39" s="3"/>
      <c r="AA39" s="3"/>
      <c r="AB39" s="3"/>
      <c r="AC39" s="3"/>
      <c r="AD39" s="3"/>
      <c r="AF39" s="3"/>
      <c r="AG39" s="3"/>
      <c r="AH39" s="3"/>
      <c r="AI39" s="3"/>
    </row>
    <row r="41" spans="1:35">
      <c r="D41" s="3"/>
      <c r="E41" s="3"/>
      <c r="F41" s="3"/>
      <c r="G41" s="3"/>
      <c r="H41" s="3"/>
      <c r="I41" s="3"/>
      <c r="J41" s="3"/>
      <c r="K41" s="3"/>
      <c r="L41" s="3"/>
    </row>
    <row r="42" spans="1:35">
      <c r="K42" s="6"/>
      <c r="L42" s="6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35">
      <c r="B43" s="3"/>
      <c r="C43" s="3"/>
      <c r="D43" s="3"/>
      <c r="E43" s="3"/>
      <c r="X43" s="3"/>
    </row>
    <row r="44" spans="1:35">
      <c r="B44" s="3"/>
      <c r="C44" s="3"/>
      <c r="D44" s="3"/>
      <c r="E44" s="3"/>
      <c r="X44" s="3"/>
    </row>
    <row r="45" spans="1:35">
      <c r="B45" s="3"/>
      <c r="C45" s="3"/>
      <c r="D45" s="3"/>
      <c r="E45" s="3"/>
      <c r="X45" s="3"/>
    </row>
    <row r="46" spans="1:35">
      <c r="B46" s="3"/>
      <c r="C46" s="3"/>
      <c r="D46" s="3"/>
      <c r="X46" s="3"/>
    </row>
    <row r="47" spans="1:35">
      <c r="B47" s="3"/>
      <c r="C47" s="3"/>
      <c r="D47" s="3"/>
      <c r="X47" s="3"/>
    </row>
    <row r="48" spans="1:35">
      <c r="B48" s="3"/>
      <c r="C48" s="3"/>
      <c r="D48" s="3"/>
      <c r="X48" s="3"/>
    </row>
    <row r="49" spans="2:24">
      <c r="B49" s="3"/>
      <c r="C49" s="3"/>
      <c r="D49" s="3"/>
      <c r="X49" s="3"/>
    </row>
    <row r="50" spans="2:24">
      <c r="B50" s="3"/>
      <c r="C50" s="3"/>
      <c r="D50" s="3"/>
      <c r="X50" s="3"/>
    </row>
    <row r="51" spans="2:24">
      <c r="B51" s="3"/>
      <c r="C51" s="3"/>
      <c r="D51" s="3"/>
      <c r="X51" s="3"/>
    </row>
    <row r="52" spans="2:24">
      <c r="B52" s="3"/>
      <c r="C52" s="3"/>
      <c r="D52" s="3"/>
      <c r="X52" s="3"/>
    </row>
    <row r="53" spans="2:24">
      <c r="B53" s="3"/>
      <c r="C53" s="3"/>
      <c r="D53" s="3"/>
      <c r="X53" s="3"/>
    </row>
    <row r="54" spans="2:24">
      <c r="B54" s="3"/>
      <c r="C54" s="3"/>
      <c r="D54" s="3"/>
      <c r="X54" s="3"/>
    </row>
    <row r="55" spans="2:24">
      <c r="X55" s="3"/>
    </row>
    <row r="57" spans="2:24">
      <c r="D57" s="3"/>
      <c r="E57" s="3"/>
      <c r="F57" s="3"/>
      <c r="G57" s="3"/>
      <c r="H57" s="3"/>
      <c r="I57" s="3"/>
      <c r="J57" s="3"/>
      <c r="K57" s="3"/>
      <c r="X57" s="3"/>
    </row>
    <row r="58" spans="2:24">
      <c r="K58" s="7"/>
      <c r="L58" s="6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2:24">
      <c r="B59" s="3"/>
      <c r="X59" s="3"/>
    </row>
    <row r="60" spans="2:24">
      <c r="X60" s="3"/>
    </row>
    <row r="61" spans="2:24">
      <c r="X61" s="3"/>
    </row>
    <row r="62" spans="2:24">
      <c r="X62" s="3"/>
    </row>
    <row r="63" spans="2:24">
      <c r="X63" s="3"/>
    </row>
    <row r="64" spans="2:24">
      <c r="X64" s="3"/>
    </row>
    <row r="65" spans="24:24">
      <c r="X65" s="3"/>
    </row>
    <row r="66" spans="24:24">
      <c r="X66" s="3"/>
    </row>
    <row r="67" spans="24:24">
      <c r="X67" s="3"/>
    </row>
    <row r="68" spans="24:24">
      <c r="X68" s="3"/>
    </row>
    <row r="69" spans="24:24">
      <c r="X69" s="3"/>
    </row>
    <row r="70" spans="24:24">
      <c r="X70" s="3"/>
    </row>
  </sheetData>
  <phoneticPr fontId="0" type="noConversion"/>
  <printOptions gridLines="1"/>
  <pageMargins left="0" right="0" top="0.39370078740157483" bottom="0.39370078740157483" header="0.51181102362204722" footer="0.51181102362204722"/>
  <pageSetup paperSize="9" scale="95" orientation="landscape" r:id="rId1"/>
  <headerFooter alignWithMargins="0"/>
  <rowBreaks count="1" manualBreakCount="1"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workbookViewId="0"/>
  </sheetViews>
  <sheetFormatPr defaultRowHeight="12.75"/>
  <cols>
    <col min="1" max="8" width="7.83203125" style="2" customWidth="1"/>
    <col min="9" max="9" width="6.5" style="2" bestFit="1" customWidth="1"/>
    <col min="10" max="10" width="6.5" style="2" customWidth="1"/>
    <col min="11" max="11" width="7.83203125" style="2" customWidth="1"/>
    <col min="12" max="12" width="7.5" style="2" bestFit="1" customWidth="1"/>
    <col min="13" max="14" width="9.33203125" style="2"/>
    <col min="15" max="16" width="5.83203125" style="2" bestFit="1" customWidth="1"/>
    <col min="17" max="21" width="9.33203125" style="2"/>
    <col min="22" max="22" width="7.6640625" style="2" bestFit="1" customWidth="1"/>
    <col min="23" max="23" width="7.6640625" style="2" customWidth="1"/>
    <col min="24" max="16384" width="9.33203125" style="2"/>
  </cols>
  <sheetData>
    <row r="1" spans="1:24" ht="12" customHeight="1">
      <c r="A1" s="2" t="s">
        <v>43</v>
      </c>
    </row>
    <row r="2" spans="1:24" ht="12" customHeight="1"/>
    <row r="3" spans="1:24" ht="12" customHeight="1">
      <c r="A3" s="2" t="s">
        <v>42</v>
      </c>
    </row>
    <row r="4" spans="1:24" ht="12" customHeight="1">
      <c r="A4" s="2" t="s">
        <v>41</v>
      </c>
    </row>
    <row r="5" spans="1:24" ht="12" customHeight="1"/>
    <row r="6" spans="1:24" ht="12" customHeight="1">
      <c r="A6" s="2" t="s">
        <v>19</v>
      </c>
      <c r="N6" s="2" t="s">
        <v>27</v>
      </c>
    </row>
    <row r="7" spans="1:24" ht="12" customHeight="1">
      <c r="B7" s="2">
        <v>2011</v>
      </c>
      <c r="C7" s="2">
        <v>2012</v>
      </c>
      <c r="D7" s="2">
        <v>2013</v>
      </c>
      <c r="E7" s="2">
        <v>2014</v>
      </c>
      <c r="F7" s="2">
        <v>2015</v>
      </c>
      <c r="G7" s="2">
        <v>2016</v>
      </c>
      <c r="H7" s="2">
        <v>2017</v>
      </c>
      <c r="I7" s="2">
        <v>2018</v>
      </c>
      <c r="J7" s="2">
        <v>2019</v>
      </c>
      <c r="K7" s="2" t="s">
        <v>0</v>
      </c>
      <c r="O7" s="2">
        <v>2011</v>
      </c>
      <c r="P7" s="2">
        <v>2012</v>
      </c>
      <c r="Q7" s="2">
        <v>2013</v>
      </c>
      <c r="R7" s="2">
        <v>2014</v>
      </c>
      <c r="S7" s="2">
        <v>2015</v>
      </c>
      <c r="T7" s="2">
        <v>2016</v>
      </c>
      <c r="U7" s="2">
        <v>2017</v>
      </c>
      <c r="V7" s="2">
        <v>2018</v>
      </c>
      <c r="W7" s="2">
        <v>2019</v>
      </c>
      <c r="X7" s="2" t="s">
        <v>0</v>
      </c>
    </row>
    <row r="8" spans="1:24" ht="12" customHeight="1">
      <c r="A8" s="2" t="s">
        <v>1</v>
      </c>
      <c r="B8" s="3"/>
      <c r="C8" s="3"/>
      <c r="D8" s="3">
        <v>216.6</v>
      </c>
      <c r="E8" s="3">
        <v>231.9</v>
      </c>
      <c r="F8" s="3">
        <v>190.2</v>
      </c>
      <c r="G8" s="3">
        <v>215.5</v>
      </c>
      <c r="H8" s="3">
        <v>281.3</v>
      </c>
      <c r="I8" s="3">
        <v>167.1</v>
      </c>
      <c r="J8" s="3">
        <v>221.1</v>
      </c>
      <c r="K8" s="3">
        <f>AVERAGE(B8:J8)</f>
        <v>217.67142857142855</v>
      </c>
      <c r="N8" s="2" t="s">
        <v>1</v>
      </c>
      <c r="O8" s="3"/>
      <c r="P8" s="3"/>
      <c r="Q8" s="3">
        <v>6715.4</v>
      </c>
      <c r="R8" s="3">
        <v>7189.4</v>
      </c>
      <c r="S8" s="3">
        <v>5895.2</v>
      </c>
      <c r="T8" s="3">
        <v>6681.4</v>
      </c>
      <c r="U8" s="3">
        <v>8720.1</v>
      </c>
      <c r="V8" s="3">
        <v>5181</v>
      </c>
      <c r="W8" s="3">
        <v>6852.9</v>
      </c>
      <c r="X8" s="3">
        <f>AVERAGE(O8:W8)</f>
        <v>6747.9142857142861</v>
      </c>
    </row>
    <row r="9" spans="1:24" ht="12" customHeight="1">
      <c r="A9" s="2" t="s">
        <v>2</v>
      </c>
      <c r="B9" s="3"/>
      <c r="C9" s="3"/>
      <c r="D9" s="3">
        <v>152.4</v>
      </c>
      <c r="E9" s="3">
        <v>200.9</v>
      </c>
      <c r="F9" s="3">
        <v>207.8</v>
      </c>
      <c r="G9" s="3">
        <v>208.2</v>
      </c>
      <c r="H9" s="3">
        <v>172.5</v>
      </c>
      <c r="I9" s="3">
        <v>200.6</v>
      </c>
      <c r="J9" s="3">
        <v>239.3</v>
      </c>
      <c r="K9" s="3">
        <f t="shared" ref="K9:K19" si="0">AVERAGE(B9:J9)</f>
        <v>197.38571428571427</v>
      </c>
      <c r="N9" s="2" t="s">
        <v>2</v>
      </c>
      <c r="O9" s="3"/>
      <c r="P9" s="3"/>
      <c r="Q9" s="3">
        <v>4266.6000000000004</v>
      </c>
      <c r="R9" s="3">
        <v>5624.5</v>
      </c>
      <c r="S9" s="3">
        <v>5818.5</v>
      </c>
      <c r="T9" s="3">
        <v>6038.8</v>
      </c>
      <c r="U9" s="3">
        <v>4830.1000000000004</v>
      </c>
      <c r="V9" s="3">
        <v>5615.9</v>
      </c>
      <c r="W9" s="3">
        <v>6699</v>
      </c>
      <c r="X9" s="3">
        <f t="shared" ref="X9:X19" si="1">AVERAGE(O9:W9)</f>
        <v>5556.2</v>
      </c>
    </row>
    <row r="10" spans="1:24" ht="12" customHeight="1">
      <c r="A10" s="2" t="s">
        <v>3</v>
      </c>
      <c r="B10" s="3"/>
      <c r="C10" s="3"/>
      <c r="D10" s="3">
        <v>174.1</v>
      </c>
      <c r="E10" s="3">
        <v>167</v>
      </c>
      <c r="F10" s="3">
        <v>176.6</v>
      </c>
      <c r="G10" s="3">
        <v>191.6</v>
      </c>
      <c r="H10" s="3">
        <v>146.19999999999999</v>
      </c>
      <c r="I10" s="3">
        <v>197.3</v>
      </c>
      <c r="J10" s="3">
        <v>171.7</v>
      </c>
      <c r="K10" s="3">
        <f t="shared" si="0"/>
        <v>174.92857142857142</v>
      </c>
      <c r="N10" s="2" t="s">
        <v>3</v>
      </c>
      <c r="O10" s="3"/>
      <c r="P10" s="3"/>
      <c r="Q10" s="3">
        <v>5397.6</v>
      </c>
      <c r="R10" s="3">
        <v>5178.5</v>
      </c>
      <c r="S10" s="3">
        <v>5474.9</v>
      </c>
      <c r="T10" s="3">
        <v>5938.9</v>
      </c>
      <c r="U10" s="3">
        <v>4532.5</v>
      </c>
      <c r="V10" s="3">
        <v>6117.7</v>
      </c>
      <c r="W10" s="3">
        <v>5321.6</v>
      </c>
      <c r="X10" s="3">
        <f t="shared" si="1"/>
        <v>5423.1</v>
      </c>
    </row>
    <row r="11" spans="1:24" ht="12" customHeight="1">
      <c r="A11" s="2" t="s">
        <v>4</v>
      </c>
      <c r="B11" s="3"/>
      <c r="C11" s="3"/>
      <c r="D11" s="3">
        <v>177.3</v>
      </c>
      <c r="E11" s="3">
        <v>150.80000000000001</v>
      </c>
      <c r="F11" s="3">
        <v>182.1</v>
      </c>
      <c r="G11" s="3">
        <v>155.69999999999999</v>
      </c>
      <c r="H11" s="3">
        <v>155</v>
      </c>
      <c r="I11" s="3">
        <v>182.9</v>
      </c>
      <c r="J11" s="3">
        <v>160.5</v>
      </c>
      <c r="K11" s="3">
        <f t="shared" si="0"/>
        <v>166.32857142857145</v>
      </c>
      <c r="N11" s="2" t="s">
        <v>4</v>
      </c>
      <c r="O11" s="3"/>
      <c r="P11" s="3"/>
      <c r="Q11" s="3">
        <v>5320.3</v>
      </c>
      <c r="R11" s="3">
        <v>4524.7</v>
      </c>
      <c r="S11" s="3">
        <v>5462.3</v>
      </c>
      <c r="T11" s="3">
        <v>4672</v>
      </c>
      <c r="U11" s="3">
        <v>4648.7</v>
      </c>
      <c r="V11" s="3">
        <v>5486.5</v>
      </c>
      <c r="W11" s="3">
        <v>4815</v>
      </c>
      <c r="X11" s="3">
        <f t="shared" si="1"/>
        <v>4989.9285714285716</v>
      </c>
    </row>
    <row r="12" spans="1:24" ht="12" customHeight="1">
      <c r="A12" s="2" t="s">
        <v>5</v>
      </c>
      <c r="B12" s="3"/>
      <c r="C12" s="3"/>
      <c r="D12" s="3">
        <v>125.1</v>
      </c>
      <c r="E12" s="3">
        <v>200.7</v>
      </c>
      <c r="F12" s="3">
        <v>192.1</v>
      </c>
      <c r="G12" s="3">
        <v>196.4</v>
      </c>
      <c r="H12" s="3">
        <v>158.1</v>
      </c>
      <c r="I12" s="3">
        <v>171.3</v>
      </c>
      <c r="J12" s="3">
        <v>189.8</v>
      </c>
      <c r="K12" s="3">
        <f t="shared" si="0"/>
        <v>176.21428571428572</v>
      </c>
      <c r="N12" s="2" t="s">
        <v>5</v>
      </c>
      <c r="O12" s="3"/>
      <c r="P12" s="3"/>
      <c r="Q12" s="3">
        <v>3879.1</v>
      </c>
      <c r="R12" s="3">
        <v>6221.6</v>
      </c>
      <c r="S12" s="3">
        <v>5955.9</v>
      </c>
      <c r="T12" s="3">
        <v>6087.9</v>
      </c>
      <c r="U12" s="3">
        <v>4901.5</v>
      </c>
      <c r="V12" s="3">
        <v>5310.1</v>
      </c>
      <c r="W12" s="3">
        <v>5884.2</v>
      </c>
      <c r="X12" s="3">
        <f t="shared" si="1"/>
        <v>5462.9</v>
      </c>
    </row>
    <row r="13" spans="1:24" ht="12" customHeight="1">
      <c r="A13" s="2" t="s">
        <v>6</v>
      </c>
      <c r="B13" s="3"/>
      <c r="C13" s="3"/>
      <c r="D13" s="3">
        <v>145.4</v>
      </c>
      <c r="E13" s="3">
        <v>196.6</v>
      </c>
      <c r="F13" s="3">
        <v>207.1</v>
      </c>
      <c r="G13" s="3">
        <v>165.8</v>
      </c>
      <c r="H13" s="3">
        <v>147</v>
      </c>
      <c r="I13" s="3">
        <v>188.2</v>
      </c>
      <c r="J13" s="3">
        <v>155.1</v>
      </c>
      <c r="K13" s="3">
        <f t="shared" si="0"/>
        <v>172.17142857142858</v>
      </c>
      <c r="N13" s="2" t="s">
        <v>6</v>
      </c>
      <c r="O13" s="3"/>
      <c r="P13" s="3"/>
      <c r="Q13" s="3">
        <v>4360.6000000000004</v>
      </c>
      <c r="R13" s="3">
        <v>5899.2</v>
      </c>
      <c r="S13" s="3">
        <v>6214.1</v>
      </c>
      <c r="T13" s="3">
        <v>4975.2</v>
      </c>
      <c r="U13" s="3">
        <v>4409</v>
      </c>
      <c r="V13" s="3">
        <v>5268.3</v>
      </c>
      <c r="W13" s="3">
        <v>4652.2</v>
      </c>
      <c r="X13" s="3">
        <f t="shared" si="1"/>
        <v>5111.2285714285708</v>
      </c>
    </row>
    <row r="14" spans="1:24" ht="12" customHeight="1">
      <c r="A14" s="2" t="s">
        <v>7</v>
      </c>
      <c r="B14" s="3"/>
      <c r="C14" s="3"/>
      <c r="D14" s="3">
        <v>215.9</v>
      </c>
      <c r="E14" s="3">
        <v>161.1</v>
      </c>
      <c r="F14" s="3">
        <v>182.2</v>
      </c>
      <c r="G14" s="3">
        <v>240.3</v>
      </c>
      <c r="H14" s="3">
        <v>177.2</v>
      </c>
      <c r="I14" s="3">
        <v>184.6</v>
      </c>
      <c r="J14" s="3">
        <v>206.4</v>
      </c>
      <c r="K14" s="3">
        <f t="shared" si="0"/>
        <v>195.3857142857143</v>
      </c>
      <c r="N14" s="2" t="s">
        <v>7</v>
      </c>
      <c r="O14" s="3"/>
      <c r="P14" s="3"/>
      <c r="Q14" s="3">
        <v>6692.4</v>
      </c>
      <c r="R14" s="3">
        <v>4993.8999999999996</v>
      </c>
      <c r="S14" s="3">
        <v>5647.5</v>
      </c>
      <c r="T14" s="3">
        <v>7449.7</v>
      </c>
      <c r="U14" s="3">
        <v>5492.9</v>
      </c>
      <c r="V14" s="3">
        <v>5722.8</v>
      </c>
      <c r="W14" s="3">
        <v>6399.9</v>
      </c>
      <c r="X14" s="3">
        <f t="shared" si="1"/>
        <v>6057.0142857142864</v>
      </c>
    </row>
    <row r="15" spans="1:24" ht="12" customHeight="1">
      <c r="A15" s="2" t="s">
        <v>8</v>
      </c>
      <c r="B15" s="3"/>
      <c r="C15" s="3"/>
      <c r="D15" s="3">
        <v>214.4</v>
      </c>
      <c r="E15" s="3">
        <v>201.8</v>
      </c>
      <c r="F15" s="3">
        <v>231.5</v>
      </c>
      <c r="G15" s="3">
        <v>180.6</v>
      </c>
      <c r="H15" s="3">
        <v>243.1</v>
      </c>
      <c r="I15" s="3">
        <v>171.8</v>
      </c>
      <c r="J15" s="3">
        <v>210.1</v>
      </c>
      <c r="K15" s="3">
        <f t="shared" si="0"/>
        <v>207.6142857142857</v>
      </c>
      <c r="N15" s="2" t="s">
        <v>8</v>
      </c>
      <c r="O15" s="3"/>
      <c r="P15" s="3"/>
      <c r="Q15" s="3">
        <v>6645.9</v>
      </c>
      <c r="R15" s="3">
        <v>6256.7</v>
      </c>
      <c r="S15" s="3">
        <v>7177</v>
      </c>
      <c r="T15" s="3">
        <v>5598.3</v>
      </c>
      <c r="U15" s="3">
        <v>7537</v>
      </c>
      <c r="V15" s="3">
        <v>5325.7</v>
      </c>
      <c r="W15" s="3">
        <v>6514.5</v>
      </c>
      <c r="X15" s="3">
        <f t="shared" si="1"/>
        <v>6436.4428571428562</v>
      </c>
    </row>
    <row r="16" spans="1:24" ht="12" customHeight="1">
      <c r="A16" s="2" t="s">
        <v>9</v>
      </c>
      <c r="B16" s="3"/>
      <c r="C16" s="3"/>
      <c r="D16" s="3">
        <v>270.60000000000002</v>
      </c>
      <c r="E16" s="3">
        <v>229.7</v>
      </c>
      <c r="F16" s="3">
        <v>263</v>
      </c>
      <c r="G16" s="3">
        <v>247.5</v>
      </c>
      <c r="H16" s="3">
        <v>246.4</v>
      </c>
      <c r="I16" s="3">
        <v>244.7</v>
      </c>
      <c r="J16" s="3">
        <v>228.9</v>
      </c>
      <c r="K16" s="3">
        <f t="shared" si="0"/>
        <v>247.2571428571429</v>
      </c>
      <c r="N16" s="2" t="s">
        <v>9</v>
      </c>
      <c r="O16" s="3"/>
      <c r="P16" s="3"/>
      <c r="Q16" s="3">
        <v>8119.1</v>
      </c>
      <c r="R16" s="3">
        <v>6889.9</v>
      </c>
      <c r="S16" s="3">
        <v>7889.3</v>
      </c>
      <c r="T16" s="3">
        <v>7423.9</v>
      </c>
      <c r="U16" s="3">
        <v>7392</v>
      </c>
      <c r="V16" s="3">
        <v>7340</v>
      </c>
      <c r="W16" s="3">
        <v>6866.7</v>
      </c>
      <c r="X16" s="3">
        <f t="shared" si="1"/>
        <v>7417.2714285714274</v>
      </c>
    </row>
    <row r="17" spans="1:24" ht="12" customHeight="1">
      <c r="A17" s="2" t="s">
        <v>10</v>
      </c>
      <c r="B17" s="3"/>
      <c r="C17" s="3"/>
      <c r="D17" s="3">
        <v>276.5</v>
      </c>
      <c r="E17" s="3">
        <v>260.10000000000002</v>
      </c>
      <c r="F17" s="3">
        <v>274.39999999999998</v>
      </c>
      <c r="G17" s="3">
        <v>238.5</v>
      </c>
      <c r="H17" s="3">
        <v>216.7</v>
      </c>
      <c r="I17" s="3">
        <v>242.2</v>
      </c>
      <c r="J17" s="3">
        <v>284.60000000000002</v>
      </c>
      <c r="K17" s="3">
        <f t="shared" si="0"/>
        <v>256.14285714285717</v>
      </c>
      <c r="N17" s="2" t="s">
        <v>10</v>
      </c>
      <c r="O17" s="3"/>
      <c r="P17" s="3"/>
      <c r="Q17" s="3">
        <v>8572</v>
      </c>
      <c r="R17" s="3">
        <v>8063.3</v>
      </c>
      <c r="S17" s="3">
        <v>8506.5</v>
      </c>
      <c r="T17" s="3">
        <v>7393.4</v>
      </c>
      <c r="U17" s="3">
        <v>6719.1</v>
      </c>
      <c r="V17" s="3">
        <v>7506.7</v>
      </c>
      <c r="W17" s="3">
        <v>8822.2999999999993</v>
      </c>
      <c r="X17" s="3">
        <f t="shared" si="1"/>
        <v>7940.4714285714272</v>
      </c>
    </row>
    <row r="18" spans="1:24" ht="12" customHeight="1">
      <c r="A18" s="2" t="s">
        <v>11</v>
      </c>
      <c r="B18" s="3"/>
      <c r="C18" s="3"/>
      <c r="D18" s="3">
        <v>234.2</v>
      </c>
      <c r="E18" s="3">
        <v>309.60000000000002</v>
      </c>
      <c r="F18" s="3">
        <v>293.5</v>
      </c>
      <c r="G18" s="3">
        <v>225.3</v>
      </c>
      <c r="H18" s="3">
        <v>214.3</v>
      </c>
      <c r="I18" s="3">
        <v>230.1</v>
      </c>
      <c r="J18" s="3"/>
      <c r="K18" s="3">
        <f t="shared" si="0"/>
        <v>251.16666666666663</v>
      </c>
      <c r="N18" s="2" t="s">
        <v>11</v>
      </c>
      <c r="O18" s="3"/>
      <c r="P18" s="3"/>
      <c r="Q18" s="3">
        <v>7024.6</v>
      </c>
      <c r="R18" s="3">
        <v>9289.1</v>
      </c>
      <c r="S18" s="3">
        <v>8805.5</v>
      </c>
      <c r="T18" s="3">
        <v>6757.6</v>
      </c>
      <c r="U18" s="3">
        <v>6430.2</v>
      </c>
      <c r="V18" s="3">
        <v>6904.2</v>
      </c>
      <c r="W18" s="3"/>
      <c r="X18" s="3">
        <f t="shared" si="1"/>
        <v>7535.2</v>
      </c>
    </row>
    <row r="19" spans="1:24" ht="12" customHeight="1">
      <c r="A19" s="2" t="s">
        <v>12</v>
      </c>
      <c r="B19" s="3"/>
      <c r="C19" s="3"/>
      <c r="D19" s="3">
        <v>214</v>
      </c>
      <c r="E19" s="3">
        <v>223.4</v>
      </c>
      <c r="F19" s="3">
        <v>205.9</v>
      </c>
      <c r="G19" s="3">
        <v>228.9</v>
      </c>
      <c r="H19" s="3">
        <v>229.1</v>
      </c>
      <c r="I19" s="3">
        <v>173.5</v>
      </c>
      <c r="J19" s="3"/>
      <c r="K19" s="3">
        <f t="shared" si="0"/>
        <v>212.46666666666667</v>
      </c>
      <c r="N19" s="2" t="s">
        <v>12</v>
      </c>
      <c r="O19" s="3"/>
      <c r="P19" s="3"/>
      <c r="Q19" s="3">
        <v>6634.9</v>
      </c>
      <c r="R19" s="3">
        <v>6926.9</v>
      </c>
      <c r="S19" s="3">
        <v>6382.3</v>
      </c>
      <c r="T19" s="3">
        <v>7095.7</v>
      </c>
      <c r="U19" s="3">
        <v>7100.9</v>
      </c>
      <c r="V19" s="3">
        <v>5377.6</v>
      </c>
      <c r="W19" s="3"/>
      <c r="X19" s="3">
        <f t="shared" si="1"/>
        <v>6586.3833333333323</v>
      </c>
    </row>
    <row r="20" spans="1:24" ht="12" customHeight="1">
      <c r="A20" s="3" t="s">
        <v>0</v>
      </c>
      <c r="B20" s="3"/>
      <c r="C20" s="3"/>
      <c r="D20" s="3">
        <f t="shared" ref="D20:K20" si="2">AVERAGE(D8:D19)</f>
        <v>201.375</v>
      </c>
      <c r="E20" s="3">
        <f t="shared" si="2"/>
        <v>211.13333333333333</v>
      </c>
      <c r="F20" s="3">
        <f t="shared" si="2"/>
        <v>217.20000000000002</v>
      </c>
      <c r="G20" s="3">
        <f t="shared" si="2"/>
        <v>207.85833333333335</v>
      </c>
      <c r="H20" s="3">
        <f t="shared" si="2"/>
        <v>198.90833333333333</v>
      </c>
      <c r="I20" s="3">
        <f t="shared" si="2"/>
        <v>196.19166666666669</v>
      </c>
      <c r="J20" s="3"/>
      <c r="K20" s="3">
        <f t="shared" si="2"/>
        <v>206.22777777777779</v>
      </c>
      <c r="L20" s="3"/>
      <c r="N20" s="3" t="s">
        <v>0</v>
      </c>
      <c r="O20" s="3"/>
      <c r="P20" s="3"/>
      <c r="Q20" s="3">
        <f t="shared" ref="Q20:X20" si="3">AVERAGE(Q8:Q19)</f>
        <v>6135.708333333333</v>
      </c>
      <c r="R20" s="3">
        <f t="shared" si="3"/>
        <v>6421.4749999999995</v>
      </c>
      <c r="S20" s="3">
        <f t="shared" si="3"/>
        <v>6602.416666666667</v>
      </c>
      <c r="T20" s="3">
        <f t="shared" si="3"/>
        <v>6342.7333333333336</v>
      </c>
      <c r="U20" s="3">
        <f t="shared" si="3"/>
        <v>6059.5</v>
      </c>
      <c r="V20" s="3">
        <f t="shared" si="3"/>
        <v>5929.708333333333</v>
      </c>
      <c r="W20" s="3"/>
      <c r="X20" s="3">
        <f t="shared" si="3"/>
        <v>6272.0045634920634</v>
      </c>
    </row>
    <row r="21" spans="1:24" ht="12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24" ht="12" customHeight="1">
      <c r="A22" s="2" t="s">
        <v>34</v>
      </c>
      <c r="N22" s="2" t="s">
        <v>35</v>
      </c>
    </row>
    <row r="23" spans="1:24" ht="12" customHeight="1">
      <c r="B23" s="2">
        <v>2011</v>
      </c>
      <c r="C23" s="2">
        <v>2012</v>
      </c>
      <c r="D23" s="2">
        <v>2013</v>
      </c>
      <c r="E23" s="2">
        <v>2014</v>
      </c>
      <c r="F23" s="2">
        <v>2015</v>
      </c>
      <c r="G23" s="2">
        <v>2016</v>
      </c>
      <c r="H23" s="2">
        <v>2017</v>
      </c>
      <c r="I23" s="2">
        <v>2018</v>
      </c>
      <c r="J23" s="2">
        <v>2019</v>
      </c>
      <c r="K23" s="2" t="s">
        <v>0</v>
      </c>
      <c r="O23" s="2">
        <v>2011</v>
      </c>
      <c r="P23" s="2">
        <v>2012</v>
      </c>
      <c r="Q23" s="2">
        <v>2013</v>
      </c>
      <c r="R23" s="2">
        <v>2014</v>
      </c>
      <c r="S23" s="2">
        <v>2015</v>
      </c>
      <c r="T23" s="2">
        <v>2016</v>
      </c>
      <c r="U23" s="2">
        <v>2017</v>
      </c>
      <c r="V23" s="2">
        <v>2018</v>
      </c>
      <c r="W23" s="2">
        <v>2019</v>
      </c>
      <c r="X23" s="2" t="s">
        <v>0</v>
      </c>
    </row>
    <row r="24" spans="1:24" ht="12" customHeight="1">
      <c r="A24" s="2" t="s">
        <v>1</v>
      </c>
      <c r="B24" s="3"/>
      <c r="C24" s="3"/>
      <c r="D24" s="3">
        <v>520.4</v>
      </c>
      <c r="E24" s="3">
        <v>432.8</v>
      </c>
      <c r="F24" s="3">
        <v>406.3</v>
      </c>
      <c r="G24" s="3">
        <v>397.9</v>
      </c>
      <c r="H24" s="3">
        <v>507</v>
      </c>
      <c r="I24" s="3">
        <v>317.8</v>
      </c>
      <c r="J24" s="3">
        <v>381.4</v>
      </c>
      <c r="K24" s="3">
        <f>AVERAGE(B24:J24)</f>
        <v>423.37142857142862</v>
      </c>
      <c r="N24" s="2" t="s">
        <v>1</v>
      </c>
      <c r="O24" s="3"/>
      <c r="P24" s="3"/>
      <c r="Q24" s="3">
        <v>83.6</v>
      </c>
      <c r="R24" s="3">
        <v>115.1</v>
      </c>
      <c r="S24" s="3">
        <v>107.4</v>
      </c>
      <c r="T24" s="3">
        <v>49.1</v>
      </c>
      <c r="U24" s="3">
        <v>100.2</v>
      </c>
      <c r="V24" s="3">
        <v>72</v>
      </c>
      <c r="W24" s="3">
        <v>78.900000000000006</v>
      </c>
      <c r="X24" s="3">
        <f>AVERAGE(O24:W24)</f>
        <v>86.614285714285728</v>
      </c>
    </row>
    <row r="25" spans="1:24" ht="12" customHeight="1">
      <c r="A25" s="2" t="s">
        <v>2</v>
      </c>
      <c r="B25" s="3"/>
      <c r="C25" s="3"/>
      <c r="D25" s="3">
        <v>287.3</v>
      </c>
      <c r="E25" s="3">
        <v>357.1</v>
      </c>
      <c r="F25" s="3">
        <v>400.5</v>
      </c>
      <c r="G25" s="3">
        <v>380.6</v>
      </c>
      <c r="H25" s="3">
        <v>364.2</v>
      </c>
      <c r="I25" s="3">
        <v>359.2</v>
      </c>
      <c r="J25" s="3">
        <v>429.2</v>
      </c>
      <c r="K25" s="3">
        <f t="shared" ref="K25:K35" si="4">AVERAGE(B25:J25)</f>
        <v>368.3</v>
      </c>
      <c r="N25" s="2" t="s">
        <v>2</v>
      </c>
      <c r="O25" s="3"/>
      <c r="P25" s="3"/>
      <c r="Q25" s="3">
        <v>77.400000000000006</v>
      </c>
      <c r="R25" s="3">
        <v>68</v>
      </c>
      <c r="S25" s="3">
        <v>35.700000000000003</v>
      </c>
      <c r="T25" s="3">
        <v>95.2</v>
      </c>
      <c r="U25" s="3">
        <v>65.7</v>
      </c>
      <c r="V25" s="3">
        <v>58</v>
      </c>
      <c r="W25" s="3">
        <v>135.6</v>
      </c>
      <c r="X25" s="3">
        <f t="shared" ref="X25:X35" si="5">AVERAGE(O25:W25)</f>
        <v>76.51428571428572</v>
      </c>
    </row>
    <row r="26" spans="1:24" ht="12" customHeight="1">
      <c r="A26" s="2" t="s">
        <v>3</v>
      </c>
      <c r="B26" s="3"/>
      <c r="C26" s="3"/>
      <c r="D26" s="3">
        <v>302.5</v>
      </c>
      <c r="E26" s="3">
        <v>324.5</v>
      </c>
      <c r="F26" s="3">
        <v>348.1</v>
      </c>
      <c r="G26" s="3">
        <v>370.1</v>
      </c>
      <c r="H26" s="3">
        <v>292</v>
      </c>
      <c r="I26" s="3">
        <v>400.9</v>
      </c>
      <c r="J26" s="3">
        <v>394.9</v>
      </c>
      <c r="K26" s="3">
        <f t="shared" si="4"/>
        <v>347.57142857142856</v>
      </c>
      <c r="N26" s="2" t="s">
        <v>3</v>
      </c>
      <c r="O26" s="3"/>
      <c r="P26" s="3"/>
      <c r="Q26" s="3">
        <v>69.8</v>
      </c>
      <c r="R26" s="3">
        <v>66.8</v>
      </c>
      <c r="S26" s="3">
        <v>53.9</v>
      </c>
      <c r="T26" s="3">
        <v>63.5</v>
      </c>
      <c r="U26" s="3">
        <v>42.1</v>
      </c>
      <c r="V26" s="3">
        <v>31.7</v>
      </c>
      <c r="W26" s="3">
        <v>60.9</v>
      </c>
      <c r="X26" s="3">
        <f t="shared" si="5"/>
        <v>55.528571428571425</v>
      </c>
    </row>
    <row r="27" spans="1:24" ht="12" customHeight="1">
      <c r="A27" s="2" t="s">
        <v>4</v>
      </c>
      <c r="B27" s="3"/>
      <c r="C27" s="3"/>
      <c r="D27" s="3">
        <v>361.8</v>
      </c>
      <c r="E27" s="3">
        <v>321.8</v>
      </c>
      <c r="F27" s="3">
        <v>328</v>
      </c>
      <c r="G27" s="3">
        <v>302.2</v>
      </c>
      <c r="H27" s="3">
        <v>347.7</v>
      </c>
      <c r="I27" s="3">
        <v>368.1</v>
      </c>
      <c r="J27" s="3">
        <v>265.39999999999998</v>
      </c>
      <c r="K27" s="3">
        <f t="shared" si="4"/>
        <v>327.85714285714283</v>
      </c>
      <c r="N27" s="2" t="s">
        <v>4</v>
      </c>
      <c r="O27" s="3"/>
      <c r="P27" s="3"/>
      <c r="Q27" s="3">
        <v>12.2</v>
      </c>
      <c r="R27" s="3">
        <v>6.6</v>
      </c>
      <c r="S27" s="3">
        <v>21.3</v>
      </c>
      <c r="T27" s="3">
        <v>62.4</v>
      </c>
      <c r="U27" s="3">
        <v>33.799999999999997</v>
      </c>
      <c r="V27" s="3">
        <v>40.4</v>
      </c>
      <c r="W27" s="3">
        <v>59.4</v>
      </c>
      <c r="X27" s="3">
        <f t="shared" si="5"/>
        <v>33.728571428571435</v>
      </c>
    </row>
    <row r="28" spans="1:24" ht="12" customHeight="1">
      <c r="A28" s="2" t="s">
        <v>5</v>
      </c>
      <c r="B28" s="3"/>
      <c r="C28" s="3"/>
      <c r="D28" s="3">
        <v>352.3</v>
      </c>
      <c r="E28" s="3">
        <v>431.8</v>
      </c>
      <c r="F28" s="3">
        <v>390.9</v>
      </c>
      <c r="G28" s="3">
        <v>427.8</v>
      </c>
      <c r="H28" s="3">
        <v>399.9</v>
      </c>
      <c r="I28" s="3">
        <v>462.3</v>
      </c>
      <c r="J28" s="3">
        <v>389</v>
      </c>
      <c r="K28" s="3">
        <f t="shared" si="4"/>
        <v>407.71428571428572</v>
      </c>
      <c r="N28" s="2" t="s">
        <v>5</v>
      </c>
      <c r="O28" s="3"/>
      <c r="P28" s="3"/>
      <c r="Q28" s="3">
        <v>14</v>
      </c>
      <c r="R28" s="3">
        <v>38.6</v>
      </c>
      <c r="S28" s="3">
        <v>74.400000000000006</v>
      </c>
      <c r="T28" s="3">
        <v>52.5</v>
      </c>
      <c r="U28" s="3">
        <v>58.3</v>
      </c>
      <c r="V28" s="3">
        <v>28.5</v>
      </c>
      <c r="W28" s="3">
        <v>62</v>
      </c>
      <c r="X28" s="3">
        <f t="shared" si="5"/>
        <v>46.9</v>
      </c>
    </row>
    <row r="29" spans="1:24" ht="12" customHeight="1">
      <c r="A29" s="2" t="s">
        <v>6</v>
      </c>
      <c r="B29" s="3"/>
      <c r="C29" s="3"/>
      <c r="D29" s="3">
        <v>424.6</v>
      </c>
      <c r="E29" s="3">
        <v>369</v>
      </c>
      <c r="F29" s="3">
        <v>447.6</v>
      </c>
      <c r="G29" s="3">
        <v>374.2</v>
      </c>
      <c r="H29" s="3">
        <v>387.4</v>
      </c>
      <c r="I29" s="3">
        <v>485.8</v>
      </c>
      <c r="J29" s="3">
        <v>303.7</v>
      </c>
      <c r="K29" s="3">
        <f t="shared" si="4"/>
        <v>398.90000000000003</v>
      </c>
      <c r="N29" s="2" t="s">
        <v>6</v>
      </c>
      <c r="O29" s="3"/>
      <c r="P29" s="3"/>
      <c r="Q29" s="3">
        <v>34.1</v>
      </c>
      <c r="R29" s="3">
        <v>71.5</v>
      </c>
      <c r="S29" s="3">
        <v>80.8</v>
      </c>
      <c r="T29" s="3">
        <v>17.899999999999999</v>
      </c>
      <c r="U29" s="3">
        <v>52.8</v>
      </c>
      <c r="V29" s="3">
        <v>66.5</v>
      </c>
      <c r="W29" s="3">
        <v>29.3</v>
      </c>
      <c r="X29" s="3">
        <f t="shared" si="5"/>
        <v>50.414285714285711</v>
      </c>
    </row>
    <row r="30" spans="1:24" ht="12" customHeight="1">
      <c r="A30" s="2" t="s">
        <v>7</v>
      </c>
      <c r="B30" s="3"/>
      <c r="C30" s="3"/>
      <c r="D30" s="3">
        <v>429.5</v>
      </c>
      <c r="E30" s="3">
        <v>385.7</v>
      </c>
      <c r="F30" s="3">
        <v>407.4</v>
      </c>
      <c r="G30" s="3">
        <v>449.1</v>
      </c>
      <c r="H30" s="3">
        <v>550</v>
      </c>
      <c r="I30" s="3">
        <v>427.2</v>
      </c>
      <c r="J30" s="3">
        <v>381.7</v>
      </c>
      <c r="K30" s="3">
        <f t="shared" si="4"/>
        <v>432.94285714285706</v>
      </c>
      <c r="N30" s="2" t="s">
        <v>7</v>
      </c>
      <c r="O30" s="3"/>
      <c r="P30" s="3"/>
      <c r="Q30" s="3">
        <v>78</v>
      </c>
      <c r="R30" s="3">
        <v>75.3</v>
      </c>
      <c r="S30" s="3">
        <v>40.700000000000003</v>
      </c>
      <c r="T30" s="3">
        <v>74.599999999999994</v>
      </c>
      <c r="U30" s="3">
        <v>56.7</v>
      </c>
      <c r="V30" s="3">
        <v>11.8</v>
      </c>
      <c r="W30" s="3">
        <v>36.6</v>
      </c>
      <c r="X30" s="3">
        <f t="shared" si="5"/>
        <v>53.385714285714293</v>
      </c>
    </row>
    <row r="31" spans="1:24" ht="12" customHeight="1">
      <c r="A31" s="2" t="s">
        <v>8</v>
      </c>
      <c r="B31" s="3"/>
      <c r="C31" s="3"/>
      <c r="D31" s="3">
        <v>359.2</v>
      </c>
      <c r="E31" s="3">
        <v>412.4</v>
      </c>
      <c r="F31" s="3">
        <v>412.6</v>
      </c>
      <c r="G31" s="3">
        <v>465.8</v>
      </c>
      <c r="H31" s="3">
        <v>508.6</v>
      </c>
      <c r="I31" s="3">
        <v>343.4</v>
      </c>
      <c r="J31" s="3">
        <v>400.6</v>
      </c>
      <c r="K31" s="3">
        <f t="shared" si="4"/>
        <v>414.65714285714284</v>
      </c>
      <c r="N31" s="2" t="s">
        <v>8</v>
      </c>
      <c r="O31" s="3"/>
      <c r="P31" s="3"/>
      <c r="Q31" s="3">
        <v>57.1</v>
      </c>
      <c r="R31" s="3">
        <v>87.9</v>
      </c>
      <c r="S31" s="3">
        <v>95.4</v>
      </c>
      <c r="T31" s="3">
        <v>45.6</v>
      </c>
      <c r="U31" s="3">
        <v>52.2</v>
      </c>
      <c r="V31" s="3">
        <v>68.400000000000006</v>
      </c>
      <c r="W31" s="3">
        <v>55.1</v>
      </c>
      <c r="X31" s="3">
        <f t="shared" si="5"/>
        <v>65.95714285714287</v>
      </c>
    </row>
    <row r="32" spans="1:24" ht="12" customHeight="1">
      <c r="A32" s="2" t="s">
        <v>9</v>
      </c>
      <c r="B32" s="3"/>
      <c r="C32" s="3"/>
      <c r="D32" s="3">
        <v>530.5</v>
      </c>
      <c r="E32" s="3">
        <v>368.9</v>
      </c>
      <c r="F32" s="3">
        <v>581.9</v>
      </c>
      <c r="G32" s="3">
        <v>515.20000000000005</v>
      </c>
      <c r="H32" s="3">
        <v>474.5</v>
      </c>
      <c r="I32" s="3">
        <v>614.29999999999995</v>
      </c>
      <c r="J32" s="3">
        <v>537.79999999999995</v>
      </c>
      <c r="K32" s="3">
        <f t="shared" si="4"/>
        <v>517.58571428571429</v>
      </c>
      <c r="N32" s="2" t="s">
        <v>9</v>
      </c>
      <c r="O32" s="3"/>
      <c r="P32" s="3"/>
      <c r="Q32" s="3">
        <v>93</v>
      </c>
      <c r="R32" s="3">
        <v>73.599999999999994</v>
      </c>
      <c r="S32" s="3">
        <v>94.4</v>
      </c>
      <c r="T32" s="3">
        <v>79.099999999999994</v>
      </c>
      <c r="U32" s="3">
        <v>86.7</v>
      </c>
      <c r="V32" s="3">
        <v>87.8</v>
      </c>
      <c r="W32" s="3">
        <v>79.099999999999994</v>
      </c>
      <c r="X32" s="3">
        <f t="shared" si="5"/>
        <v>84.814285714285717</v>
      </c>
    </row>
    <row r="33" spans="1:24" ht="12" customHeight="1">
      <c r="A33" s="2" t="s">
        <v>10</v>
      </c>
      <c r="B33" s="3"/>
      <c r="C33" s="3"/>
      <c r="D33" s="3">
        <v>468.4</v>
      </c>
      <c r="E33" s="3">
        <v>484</v>
      </c>
      <c r="F33" s="3">
        <v>496</v>
      </c>
      <c r="G33" s="3">
        <v>420.8</v>
      </c>
      <c r="H33" s="3">
        <v>443.2</v>
      </c>
      <c r="I33" s="3">
        <v>428</v>
      </c>
      <c r="J33" s="3">
        <v>575</v>
      </c>
      <c r="K33" s="3">
        <f t="shared" si="4"/>
        <v>473.62857142857143</v>
      </c>
      <c r="N33" s="2" t="s">
        <v>10</v>
      </c>
      <c r="O33" s="3"/>
      <c r="P33" s="3"/>
      <c r="Q33" s="3">
        <v>111.5</v>
      </c>
      <c r="R33" s="3">
        <v>86.7</v>
      </c>
      <c r="S33" s="3">
        <v>127.9</v>
      </c>
      <c r="T33" s="3">
        <v>102.7</v>
      </c>
      <c r="U33" s="3">
        <v>115.8</v>
      </c>
      <c r="V33" s="3">
        <v>126.8</v>
      </c>
      <c r="W33" s="3">
        <v>110</v>
      </c>
      <c r="X33" s="3">
        <f t="shared" si="5"/>
        <v>111.62857142857142</v>
      </c>
    </row>
    <row r="34" spans="1:24" ht="12" customHeight="1">
      <c r="A34" s="2" t="s">
        <v>11</v>
      </c>
      <c r="B34" s="3"/>
      <c r="C34" s="3"/>
      <c r="D34" s="3">
        <v>427.1</v>
      </c>
      <c r="E34" s="3">
        <v>537.5</v>
      </c>
      <c r="F34" s="3">
        <v>496.8</v>
      </c>
      <c r="G34" s="3">
        <v>460.8</v>
      </c>
      <c r="H34" s="3">
        <v>457.6</v>
      </c>
      <c r="I34" s="3">
        <v>420.2</v>
      </c>
      <c r="J34" s="3"/>
      <c r="K34" s="3">
        <f t="shared" si="4"/>
        <v>466.66666666666669</v>
      </c>
      <c r="N34" s="2" t="s">
        <v>11</v>
      </c>
      <c r="O34" s="3"/>
      <c r="P34" s="3"/>
      <c r="Q34" s="3">
        <v>71.400000000000006</v>
      </c>
      <c r="R34" s="3">
        <v>93.8</v>
      </c>
      <c r="S34" s="3">
        <v>123.6</v>
      </c>
      <c r="T34" s="3">
        <v>96.9</v>
      </c>
      <c r="U34" s="3">
        <v>95.7</v>
      </c>
      <c r="V34" s="3">
        <v>73.599999999999994</v>
      </c>
      <c r="W34" s="3"/>
      <c r="X34" s="3">
        <f t="shared" si="5"/>
        <v>92.499999999999986</v>
      </c>
    </row>
    <row r="35" spans="1:24" ht="12" customHeight="1">
      <c r="A35" s="2" t="s">
        <v>12</v>
      </c>
      <c r="B35" s="3"/>
      <c r="C35" s="3"/>
      <c r="D35" s="3">
        <v>381.1</v>
      </c>
      <c r="E35" s="3">
        <v>428.3</v>
      </c>
      <c r="F35" s="3">
        <v>416</v>
      </c>
      <c r="G35" s="3">
        <v>392.6</v>
      </c>
      <c r="H35" s="3">
        <v>391.2</v>
      </c>
      <c r="I35" s="3">
        <v>373.9</v>
      </c>
      <c r="J35" s="3"/>
      <c r="K35" s="3">
        <f t="shared" si="4"/>
        <v>397.18333333333334</v>
      </c>
      <c r="N35" s="2" t="s">
        <v>12</v>
      </c>
      <c r="O35" s="3"/>
      <c r="P35" s="3"/>
      <c r="Q35" s="3">
        <v>64.3</v>
      </c>
      <c r="R35" s="3">
        <v>75.099999999999994</v>
      </c>
      <c r="S35" s="3">
        <v>98.7</v>
      </c>
      <c r="T35" s="3">
        <v>95.1</v>
      </c>
      <c r="U35" s="3">
        <v>115.9</v>
      </c>
      <c r="V35" s="3">
        <v>71.400000000000006</v>
      </c>
      <c r="W35" s="3"/>
      <c r="X35" s="3">
        <f t="shared" si="5"/>
        <v>86.749999999999986</v>
      </c>
    </row>
    <row r="36" spans="1:24" ht="12" customHeight="1">
      <c r="A36" s="3" t="s">
        <v>0</v>
      </c>
      <c r="B36" s="3"/>
      <c r="C36" s="3"/>
      <c r="D36" s="3">
        <f t="shared" ref="D36:K36" si="6">AVERAGE(D24:D35)</f>
        <v>403.72500000000008</v>
      </c>
      <c r="E36" s="3">
        <f t="shared" si="6"/>
        <v>404.48333333333335</v>
      </c>
      <c r="F36" s="3">
        <f t="shared" si="6"/>
        <v>427.67500000000001</v>
      </c>
      <c r="G36" s="3">
        <f t="shared" si="6"/>
        <v>413.0916666666667</v>
      </c>
      <c r="H36" s="3">
        <f t="shared" si="6"/>
        <v>426.94166666666666</v>
      </c>
      <c r="I36" s="3">
        <f t="shared" si="6"/>
        <v>416.75833333333327</v>
      </c>
      <c r="J36" s="3"/>
      <c r="K36" s="3">
        <f t="shared" si="6"/>
        <v>414.69821428571436</v>
      </c>
      <c r="N36" s="3" t="s">
        <v>0</v>
      </c>
      <c r="O36" s="3"/>
      <c r="P36" s="3"/>
      <c r="Q36" s="3">
        <f t="shared" ref="Q36:X36" si="7">AVERAGE(Q24:Q35)</f>
        <v>63.866666666666667</v>
      </c>
      <c r="R36" s="3">
        <f t="shared" si="7"/>
        <v>71.583333333333343</v>
      </c>
      <c r="S36" s="3">
        <f t="shared" si="7"/>
        <v>79.516666666666666</v>
      </c>
      <c r="T36" s="3">
        <f t="shared" si="7"/>
        <v>69.55</v>
      </c>
      <c r="U36" s="3">
        <f t="shared" si="7"/>
        <v>72.99166666666666</v>
      </c>
      <c r="V36" s="3">
        <f t="shared" si="7"/>
        <v>61.408333333333339</v>
      </c>
      <c r="W36" s="3"/>
      <c r="X36" s="3">
        <f t="shared" si="7"/>
        <v>70.394642857142856</v>
      </c>
    </row>
    <row r="37" spans="1:24" ht="12" customHeight="1"/>
    <row r="38" spans="1:24" ht="12" customHeight="1"/>
    <row r="39" spans="1:24" ht="12" customHeight="1"/>
    <row r="40" spans="1:24" ht="12" customHeight="1"/>
    <row r="41" spans="1:24" ht="12" customHeight="1"/>
    <row r="42" spans="1:24" ht="12" customHeight="1"/>
    <row r="43" spans="1:24" ht="12" customHeight="1"/>
    <row r="44" spans="1:24" ht="12" customHeight="1"/>
    <row r="45" spans="1:24" ht="12" customHeight="1"/>
    <row r="46" spans="1:24" ht="12" customHeight="1"/>
    <row r="47" spans="1:24" ht="12" customHeight="1"/>
    <row r="48" spans="1:24" ht="12" customHeight="1"/>
    <row r="49" ht="12" customHeight="1"/>
    <row r="50" ht="12" customHeight="1"/>
    <row r="51" ht="12" customHeight="1"/>
  </sheetData>
  <phoneticPr fontId="0" type="noConversion"/>
  <printOptions gridLines="1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Temp</vt:lpstr>
      <vt:lpstr>Rainfall</vt:lpstr>
      <vt:lpstr>Air Frosts</vt:lpstr>
      <vt:lpstr>Soil Temp</vt:lpstr>
      <vt:lpstr>Radiation</vt:lpstr>
      <vt:lpstr>Evap Transp.</vt:lpstr>
      <vt:lpstr>GDD</vt:lpstr>
      <vt:lpstr>Wind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HortResearch</dc:creator>
  <cp:lastModifiedBy>Rob Agnew</cp:lastModifiedBy>
  <cp:lastPrinted>2018-02-02T04:22:57Z</cp:lastPrinted>
  <dcterms:created xsi:type="dcterms:W3CDTF">1999-10-07T04:03:24Z</dcterms:created>
  <dcterms:modified xsi:type="dcterms:W3CDTF">2019-11-04T20:50:23Z</dcterms:modified>
</cp:coreProperties>
</file>