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ATABASE\ORCH2000\WEATHER\BlenMet\MWRC Website Data\ToGoToWebsite\"/>
    </mc:Choice>
  </mc:AlternateContent>
  <bookViews>
    <workbookView xWindow="0" yWindow="0" windowWidth="28800" windowHeight="12195"/>
  </bookViews>
  <sheets>
    <sheet name="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1" i="1" l="1"/>
  <c r="K171" i="1"/>
  <c r="J171" i="1"/>
  <c r="I171" i="1"/>
  <c r="H171" i="1"/>
  <c r="G171" i="1"/>
  <c r="F171" i="1"/>
  <c r="E171" i="1"/>
  <c r="L170" i="1"/>
  <c r="K170" i="1"/>
  <c r="J170" i="1"/>
  <c r="I170" i="1"/>
  <c r="G170" i="1"/>
  <c r="F170" i="1"/>
  <c r="E170" i="1"/>
  <c r="L169" i="1"/>
  <c r="K169" i="1"/>
  <c r="J169" i="1"/>
  <c r="D169" i="1"/>
  <c r="L168" i="1"/>
  <c r="K168" i="1"/>
  <c r="J168" i="1"/>
  <c r="I168" i="1"/>
  <c r="H168" i="1"/>
  <c r="G168" i="1"/>
  <c r="F168" i="1"/>
  <c r="E168" i="1"/>
  <c r="C172" i="1" s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71" i="1" s="1"/>
  <c r="M168" i="1" l="1"/>
  <c r="M169" i="1"/>
  <c r="M170" i="1"/>
  <c r="L129" i="1"/>
  <c r="K129" i="1"/>
  <c r="J129" i="1"/>
  <c r="I129" i="1"/>
  <c r="H129" i="1"/>
  <c r="G129" i="1"/>
  <c r="F129" i="1"/>
  <c r="E129" i="1"/>
  <c r="L128" i="1"/>
  <c r="K128" i="1"/>
  <c r="J128" i="1"/>
  <c r="I128" i="1"/>
  <c r="G128" i="1"/>
  <c r="F128" i="1"/>
  <c r="E128" i="1"/>
  <c r="L127" i="1"/>
  <c r="K127" i="1"/>
  <c r="J127" i="1"/>
  <c r="D127" i="1"/>
  <c r="L126" i="1"/>
  <c r="K126" i="1"/>
  <c r="J126" i="1"/>
  <c r="I126" i="1"/>
  <c r="H126" i="1"/>
  <c r="G126" i="1"/>
  <c r="F126" i="1"/>
  <c r="E126" i="1"/>
  <c r="C130" i="1" s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129" i="1" s="1"/>
  <c r="M94" i="1"/>
  <c r="M128" i="1" s="1"/>
  <c r="M126" i="1" l="1"/>
  <c r="M127" i="1"/>
  <c r="L86" i="1"/>
  <c r="K86" i="1"/>
  <c r="J86" i="1"/>
  <c r="I86" i="1"/>
  <c r="H86" i="1"/>
  <c r="G86" i="1"/>
  <c r="F86" i="1"/>
  <c r="E86" i="1"/>
  <c r="L85" i="1"/>
  <c r="K85" i="1"/>
  <c r="J85" i="1"/>
  <c r="I85" i="1"/>
  <c r="G85" i="1"/>
  <c r="F85" i="1"/>
  <c r="E85" i="1"/>
  <c r="L84" i="1"/>
  <c r="K84" i="1"/>
  <c r="J84" i="1"/>
  <c r="D84" i="1"/>
  <c r="L83" i="1"/>
  <c r="K83" i="1"/>
  <c r="J83" i="1"/>
  <c r="I83" i="1"/>
  <c r="H83" i="1"/>
  <c r="G83" i="1"/>
  <c r="F83" i="1"/>
  <c r="E83" i="1"/>
  <c r="C87" i="1" s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85" i="1" s="1"/>
  <c r="M86" i="1" l="1"/>
  <c r="M83" i="1"/>
  <c r="M84" i="1"/>
  <c r="L46" i="1"/>
  <c r="K46" i="1"/>
  <c r="J46" i="1"/>
  <c r="I46" i="1"/>
  <c r="H46" i="1"/>
  <c r="G46" i="1"/>
  <c r="F46" i="1"/>
  <c r="E46" i="1"/>
  <c r="L45" i="1"/>
  <c r="K45" i="1"/>
  <c r="J45" i="1"/>
  <c r="I45" i="1"/>
  <c r="G45" i="1"/>
  <c r="F45" i="1"/>
  <c r="E45" i="1"/>
  <c r="L44" i="1"/>
  <c r="K44" i="1"/>
  <c r="J44" i="1"/>
  <c r="D44" i="1"/>
  <c r="L43" i="1"/>
  <c r="K43" i="1"/>
  <c r="J43" i="1"/>
  <c r="I43" i="1"/>
  <c r="H43" i="1"/>
  <c r="G43" i="1"/>
  <c r="F43" i="1"/>
  <c r="E43" i="1"/>
  <c r="C47" i="1" s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45" i="1" l="1"/>
  <c r="M46" i="1"/>
  <c r="M43" i="1"/>
  <c r="M44" i="1"/>
</calcChain>
</file>

<file path=xl/sharedStrings.xml><?xml version="1.0" encoding="utf-8"?>
<sst xmlns="http://schemas.openxmlformats.org/spreadsheetml/2006/main" count="156" uniqueCount="33">
  <si>
    <t>Delegat Dashwood weather station - Redwood Pass Road Seddon</t>
  </si>
  <si>
    <t>Weather Station Daily Climate Summary at 9am</t>
  </si>
  <si>
    <t>Air temperature, solar energy, wind speed and wind direction are recorded at a height of approximately 2 metres</t>
  </si>
  <si>
    <t>Wind speed and direction on the previous Dashwood station was at a height of 10 metres</t>
  </si>
  <si>
    <t>Delegat Dashwood Weather Station</t>
  </si>
  <si>
    <t>Day</t>
  </si>
  <si>
    <t>Month</t>
  </si>
  <si>
    <t>Year</t>
  </si>
  <si>
    <t>Total Rain</t>
  </si>
  <si>
    <t>Max</t>
  </si>
  <si>
    <t>Min</t>
  </si>
  <si>
    <t>Mean</t>
  </si>
  <si>
    <t>Min Grass</t>
  </si>
  <si>
    <t>9am Soil</t>
  </si>
  <si>
    <t>Total</t>
  </si>
  <si>
    <t>Growing</t>
  </si>
  <si>
    <t>Temp</t>
  </si>
  <si>
    <t>RH</t>
  </si>
  <si>
    <t>Solar Energy</t>
  </si>
  <si>
    <t>Windrun</t>
  </si>
  <si>
    <t>Penman ET</t>
  </si>
  <si>
    <t>Degree</t>
  </si>
  <si>
    <t>mm</t>
  </si>
  <si>
    <t>°C</t>
  </si>
  <si>
    <t>%</t>
  </si>
  <si>
    <t>mj/m2</t>
  </si>
  <si>
    <t>km</t>
  </si>
  <si>
    <t>Days&gt;10</t>
  </si>
  <si>
    <t>Average Monthly</t>
  </si>
  <si>
    <t>Total Monthly</t>
  </si>
  <si>
    <t>Maximum Monthly</t>
  </si>
  <si>
    <t>Minimum Monthly</t>
  </si>
  <si>
    <t>Avg Monthly 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</si>
</sst>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.5"/>
      <color theme="1"/>
      <name val="Courier New"/>
      <family val="3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Fill="1" applyAlignment="1">
      <alignment horizontal="left"/>
    </xf>
    <xf numFmtId="165" fontId="1" fillId="0" borderId="0" xfId="0" applyNumberFormat="1" applyFont="1" applyFill="1"/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164" fontId="3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1" fillId="0" borderId="0" xfId="0" applyNumberFormat="1" applyFont="1" applyFill="1" applyAlignment="1">
      <alignment horizontal="left"/>
    </xf>
    <xf numFmtId="164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8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4"/>
  <sheetViews>
    <sheetView tabSelected="1" topLeftCell="A132" workbookViewId="0">
      <selection activeCell="A174" sqref="A174"/>
    </sheetView>
  </sheetViews>
  <sheetFormatPr defaultRowHeight="15" x14ac:dyDescent="0.25"/>
  <cols>
    <col min="1" max="9" width="9.140625" style="2"/>
    <col min="10" max="10" width="10.42578125" style="2" customWidth="1"/>
    <col min="11" max="11" width="9.140625" style="2"/>
    <col min="12" max="12" width="9.5703125" style="2" customWidth="1"/>
    <col min="13" max="16384" width="9.140625" style="2"/>
  </cols>
  <sheetData>
    <row r="1" spans="1:13" x14ac:dyDescent="0.25">
      <c r="A1" s="1" t="s">
        <v>0</v>
      </c>
    </row>
    <row r="2" spans="1:13" x14ac:dyDescent="0.25">
      <c r="A2" s="1"/>
    </row>
    <row r="3" spans="1:13" x14ac:dyDescent="0.25">
      <c r="A3" s="1" t="s">
        <v>1</v>
      </c>
    </row>
    <row r="4" spans="1:13" x14ac:dyDescent="0.25">
      <c r="A4" s="2" t="s">
        <v>2</v>
      </c>
    </row>
    <row r="5" spans="1:13" x14ac:dyDescent="0.25">
      <c r="A5" s="3" t="s">
        <v>3</v>
      </c>
    </row>
    <row r="7" spans="1:13" x14ac:dyDescent="0.25">
      <c r="A7" s="3" t="s">
        <v>4</v>
      </c>
      <c r="B7" s="3"/>
      <c r="C7" s="3"/>
      <c r="D7" s="4"/>
      <c r="E7" s="4"/>
      <c r="F7" s="4"/>
      <c r="G7" s="4"/>
      <c r="H7" s="5"/>
      <c r="I7" s="4"/>
      <c r="J7" s="6"/>
      <c r="K7" s="4"/>
      <c r="L7" s="4"/>
      <c r="M7" s="13"/>
    </row>
    <row r="8" spans="1:13" ht="12" customHeight="1" x14ac:dyDescent="0.2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5" t="s">
        <v>12</v>
      </c>
      <c r="I8" s="3" t="s">
        <v>13</v>
      </c>
      <c r="J8" s="7" t="s">
        <v>14</v>
      </c>
      <c r="K8" s="4" t="s">
        <v>14</v>
      </c>
      <c r="L8" s="4" t="s">
        <v>14</v>
      </c>
      <c r="M8" s="8" t="s">
        <v>15</v>
      </c>
    </row>
    <row r="9" spans="1:13" ht="12" customHeight="1" x14ac:dyDescent="0.25">
      <c r="A9" s="3"/>
      <c r="B9" s="3"/>
      <c r="C9" s="3"/>
      <c r="D9" s="4"/>
      <c r="E9" s="4" t="s">
        <v>16</v>
      </c>
      <c r="F9" s="4" t="s">
        <v>16</v>
      </c>
      <c r="G9" s="4" t="s">
        <v>17</v>
      </c>
      <c r="H9" s="5" t="s">
        <v>16</v>
      </c>
      <c r="I9" s="3" t="s">
        <v>16</v>
      </c>
      <c r="J9" s="7" t="s">
        <v>18</v>
      </c>
      <c r="K9" s="4" t="s">
        <v>19</v>
      </c>
      <c r="L9" s="4" t="s">
        <v>20</v>
      </c>
      <c r="M9" s="8" t="s">
        <v>21</v>
      </c>
    </row>
    <row r="10" spans="1:13" ht="12" customHeight="1" x14ac:dyDescent="0.25">
      <c r="A10" s="3"/>
      <c r="B10" s="3"/>
      <c r="C10" s="3"/>
      <c r="D10" s="4" t="s">
        <v>22</v>
      </c>
      <c r="E10" s="4" t="s">
        <v>23</v>
      </c>
      <c r="F10" s="4" t="s">
        <v>23</v>
      </c>
      <c r="G10" s="4" t="s">
        <v>24</v>
      </c>
      <c r="H10" s="5" t="s">
        <v>23</v>
      </c>
      <c r="I10" s="3" t="s">
        <v>23</v>
      </c>
      <c r="J10" s="7" t="s">
        <v>25</v>
      </c>
      <c r="K10" s="4" t="s">
        <v>26</v>
      </c>
      <c r="L10" s="4" t="s">
        <v>22</v>
      </c>
      <c r="M10" s="8" t="s">
        <v>27</v>
      </c>
    </row>
    <row r="11" spans="1:13" ht="12" customHeight="1" x14ac:dyDescent="0.25">
      <c r="A11" s="15">
        <v>1</v>
      </c>
      <c r="B11" s="14">
        <v>1</v>
      </c>
      <c r="C11" s="14">
        <v>2019</v>
      </c>
      <c r="D11" s="16">
        <v>0</v>
      </c>
      <c r="E11" s="16">
        <v>25.98</v>
      </c>
      <c r="F11" s="16">
        <v>15.54</v>
      </c>
      <c r="G11" s="16">
        <v>52.75</v>
      </c>
      <c r="H11" s="16">
        <v>16.32</v>
      </c>
      <c r="I11" s="16">
        <v>21.25</v>
      </c>
      <c r="J11" s="16">
        <v>26</v>
      </c>
      <c r="K11" s="16">
        <v>129.9</v>
      </c>
      <c r="L11" s="16">
        <v>4.13</v>
      </c>
      <c r="M11" s="17">
        <f t="shared" ref="M11:M41" si="0">IF((E11+F11)/2-10&lt;=0,0,(E11+F11)/2-10)</f>
        <v>10.759999999999998</v>
      </c>
    </row>
    <row r="12" spans="1:13" ht="12" customHeight="1" x14ac:dyDescent="0.25">
      <c r="A12" s="15">
        <v>2</v>
      </c>
      <c r="B12" s="14">
        <v>1</v>
      </c>
      <c r="C12" s="14">
        <v>2019</v>
      </c>
      <c r="D12" s="16">
        <v>0</v>
      </c>
      <c r="E12" s="16">
        <v>31.65</v>
      </c>
      <c r="F12" s="16">
        <v>13</v>
      </c>
      <c r="G12" s="16">
        <v>35.39</v>
      </c>
      <c r="H12" s="16">
        <v>14.25</v>
      </c>
      <c r="I12" s="16">
        <v>20.84</v>
      </c>
      <c r="J12" s="16">
        <v>31.01</v>
      </c>
      <c r="K12" s="16">
        <v>314.5</v>
      </c>
      <c r="L12" s="16">
        <v>7.89</v>
      </c>
      <c r="M12" s="17">
        <f t="shared" si="0"/>
        <v>12.324999999999999</v>
      </c>
    </row>
    <row r="13" spans="1:13" ht="12" customHeight="1" x14ac:dyDescent="0.25">
      <c r="A13" s="15">
        <v>3</v>
      </c>
      <c r="B13" s="14">
        <v>1</v>
      </c>
      <c r="C13" s="14">
        <v>2019</v>
      </c>
      <c r="D13" s="16">
        <v>0</v>
      </c>
      <c r="E13" s="16">
        <v>28.21</v>
      </c>
      <c r="F13" s="16">
        <v>21.89</v>
      </c>
      <c r="G13" s="16">
        <v>63.91</v>
      </c>
      <c r="H13" s="16">
        <v>18.559999999999999</v>
      </c>
      <c r="I13" s="16">
        <v>21.49</v>
      </c>
      <c r="J13" s="16">
        <v>22.12</v>
      </c>
      <c r="K13" s="16">
        <v>192.2</v>
      </c>
      <c r="L13" s="16">
        <v>5.3079999999999998</v>
      </c>
      <c r="M13" s="17">
        <f t="shared" si="0"/>
        <v>15.05</v>
      </c>
    </row>
    <row r="14" spans="1:13" ht="12" customHeight="1" x14ac:dyDescent="0.25">
      <c r="A14" s="15">
        <v>4</v>
      </c>
      <c r="B14" s="14">
        <v>1</v>
      </c>
      <c r="C14" s="14">
        <v>2019</v>
      </c>
      <c r="D14" s="16">
        <v>0</v>
      </c>
      <c r="E14" s="16">
        <v>22.42</v>
      </c>
      <c r="F14" s="16">
        <v>14.25</v>
      </c>
      <c r="G14" s="16">
        <v>49.03</v>
      </c>
      <c r="H14" s="16">
        <v>15.1</v>
      </c>
      <c r="I14" s="16">
        <v>20.6</v>
      </c>
      <c r="J14" s="16">
        <v>31.49</v>
      </c>
      <c r="K14" s="16">
        <v>117</v>
      </c>
      <c r="L14" s="16">
        <v>5.2389999999999999</v>
      </c>
      <c r="M14" s="17">
        <f t="shared" si="0"/>
        <v>8.3350000000000009</v>
      </c>
    </row>
    <row r="15" spans="1:13" ht="12" customHeight="1" x14ac:dyDescent="0.25">
      <c r="A15" s="15">
        <v>5</v>
      </c>
      <c r="B15" s="14">
        <v>1</v>
      </c>
      <c r="C15" s="14">
        <v>2019</v>
      </c>
      <c r="D15" s="16">
        <v>0</v>
      </c>
      <c r="E15" s="16">
        <v>31.27</v>
      </c>
      <c r="F15" s="16">
        <v>8.77</v>
      </c>
      <c r="G15" s="16">
        <v>34.96</v>
      </c>
      <c r="H15" s="16">
        <v>10.66</v>
      </c>
      <c r="I15" s="16">
        <v>20.18</v>
      </c>
      <c r="J15" s="16">
        <v>32</v>
      </c>
      <c r="K15" s="16">
        <v>270.89999999999998</v>
      </c>
      <c r="L15" s="16">
        <v>7.12</v>
      </c>
      <c r="M15" s="17">
        <f t="shared" si="0"/>
        <v>10.02</v>
      </c>
    </row>
    <row r="16" spans="1:13" ht="12" customHeight="1" x14ac:dyDescent="0.25">
      <c r="A16" s="15">
        <v>6</v>
      </c>
      <c r="B16" s="14">
        <v>1</v>
      </c>
      <c r="C16" s="14">
        <v>2019</v>
      </c>
      <c r="D16" s="16">
        <v>0.2</v>
      </c>
      <c r="E16" s="16">
        <v>32.43</v>
      </c>
      <c r="F16" s="16">
        <v>16.3</v>
      </c>
      <c r="G16" s="16">
        <v>89.3</v>
      </c>
      <c r="H16" s="16">
        <v>16.02</v>
      </c>
      <c r="I16" s="16">
        <v>20.83</v>
      </c>
      <c r="J16" s="16">
        <v>27.58</v>
      </c>
      <c r="K16" s="16">
        <v>313.89999999999998</v>
      </c>
      <c r="L16" s="16">
        <v>7.84</v>
      </c>
      <c r="M16" s="17">
        <f t="shared" si="0"/>
        <v>14.365000000000002</v>
      </c>
    </row>
    <row r="17" spans="1:13" ht="12" customHeight="1" x14ac:dyDescent="0.25">
      <c r="A17" s="15">
        <v>7</v>
      </c>
      <c r="B17" s="14">
        <v>1</v>
      </c>
      <c r="C17" s="14">
        <v>2019</v>
      </c>
      <c r="D17" s="16">
        <v>0</v>
      </c>
      <c r="E17" s="16">
        <v>21.32</v>
      </c>
      <c r="F17" s="16">
        <v>15.39</v>
      </c>
      <c r="G17" s="16">
        <v>62.39</v>
      </c>
      <c r="H17" s="16">
        <v>16.38</v>
      </c>
      <c r="I17" s="16">
        <v>21.13</v>
      </c>
      <c r="J17" s="16">
        <v>15.01</v>
      </c>
      <c r="K17" s="16">
        <v>78.900000000000006</v>
      </c>
      <c r="L17" s="16">
        <v>2.3279999999999998</v>
      </c>
      <c r="M17" s="17">
        <f t="shared" si="0"/>
        <v>8.3550000000000004</v>
      </c>
    </row>
    <row r="18" spans="1:13" ht="12" customHeight="1" x14ac:dyDescent="0.25">
      <c r="A18" s="15">
        <v>8</v>
      </c>
      <c r="B18" s="14">
        <v>1</v>
      </c>
      <c r="C18" s="14">
        <v>2019</v>
      </c>
      <c r="D18" s="16">
        <v>0</v>
      </c>
      <c r="E18" s="16">
        <v>23.26</v>
      </c>
      <c r="F18" s="16">
        <v>11.97</v>
      </c>
      <c r="G18" s="16">
        <v>61.52</v>
      </c>
      <c r="H18" s="16">
        <v>12.83</v>
      </c>
      <c r="I18" s="16">
        <v>20.03</v>
      </c>
      <c r="J18" s="16">
        <v>30.72</v>
      </c>
      <c r="K18" s="16">
        <v>154.9</v>
      </c>
      <c r="L18" s="16">
        <v>5.1890000000000001</v>
      </c>
      <c r="M18" s="17">
        <f t="shared" si="0"/>
        <v>7.615000000000002</v>
      </c>
    </row>
    <row r="19" spans="1:13" ht="12" customHeight="1" x14ac:dyDescent="0.25">
      <c r="A19" s="15">
        <v>9</v>
      </c>
      <c r="B19" s="14">
        <v>1</v>
      </c>
      <c r="C19" s="14">
        <v>2019</v>
      </c>
      <c r="D19" s="16">
        <v>0</v>
      </c>
      <c r="E19" s="16">
        <v>25.94</v>
      </c>
      <c r="F19" s="16">
        <v>16.170000000000002</v>
      </c>
      <c r="G19" s="16">
        <v>64.150000000000006</v>
      </c>
      <c r="H19" s="16">
        <v>17.02</v>
      </c>
      <c r="I19" s="16">
        <v>21.46</v>
      </c>
      <c r="J19" s="16">
        <v>23.5</v>
      </c>
      <c r="K19" s="16">
        <v>319.10000000000002</v>
      </c>
      <c r="L19" s="16">
        <v>5.0570000000000004</v>
      </c>
      <c r="M19" s="17">
        <f t="shared" si="0"/>
        <v>11.055</v>
      </c>
    </row>
    <row r="20" spans="1:13" ht="12" customHeight="1" x14ac:dyDescent="0.25">
      <c r="A20" s="15">
        <v>10</v>
      </c>
      <c r="B20" s="14">
        <v>1</v>
      </c>
      <c r="C20" s="14">
        <v>2019</v>
      </c>
      <c r="D20" s="16">
        <v>0</v>
      </c>
      <c r="E20" s="16">
        <v>26.23</v>
      </c>
      <c r="F20" s="16">
        <v>19.73</v>
      </c>
      <c r="G20" s="16">
        <v>35.14</v>
      </c>
      <c r="H20" s="16">
        <v>18.899999999999999</v>
      </c>
      <c r="I20" s="16">
        <v>21.36</v>
      </c>
      <c r="J20" s="16">
        <v>20</v>
      </c>
      <c r="K20" s="16">
        <v>268.5</v>
      </c>
      <c r="L20" s="16">
        <v>4.5119999999999996</v>
      </c>
      <c r="M20" s="17">
        <f t="shared" si="0"/>
        <v>12.98</v>
      </c>
    </row>
    <row r="21" spans="1:13" ht="12" customHeight="1" x14ac:dyDescent="0.25">
      <c r="A21" s="15">
        <v>11</v>
      </c>
      <c r="B21" s="14">
        <v>1</v>
      </c>
      <c r="C21" s="14">
        <v>2019</v>
      </c>
      <c r="D21" s="16">
        <v>2.2000000000000002</v>
      </c>
      <c r="E21" s="16">
        <v>26.99</v>
      </c>
      <c r="F21" s="16">
        <v>18.07</v>
      </c>
      <c r="G21" s="16">
        <v>85.1</v>
      </c>
      <c r="H21" s="16">
        <v>16.920000000000002</v>
      </c>
      <c r="I21" s="16">
        <v>21.04</v>
      </c>
      <c r="J21" s="16">
        <v>24.32</v>
      </c>
      <c r="K21" s="16">
        <v>214</v>
      </c>
      <c r="L21" s="16">
        <v>4.3159999999999998</v>
      </c>
      <c r="M21" s="17">
        <f t="shared" si="0"/>
        <v>12.530000000000001</v>
      </c>
    </row>
    <row r="22" spans="1:13" ht="12" customHeight="1" x14ac:dyDescent="0.25">
      <c r="A22" s="15">
        <v>12</v>
      </c>
      <c r="B22" s="14">
        <v>1</v>
      </c>
      <c r="C22" s="14">
        <v>2019</v>
      </c>
      <c r="D22" s="16">
        <v>0</v>
      </c>
      <c r="E22" s="16">
        <v>22.43</v>
      </c>
      <c r="F22" s="16">
        <v>13.31</v>
      </c>
      <c r="G22" s="16">
        <v>51.68</v>
      </c>
      <c r="H22" s="16">
        <v>13.97</v>
      </c>
      <c r="I22" s="16">
        <v>21.28</v>
      </c>
      <c r="J22" s="16">
        <v>18.47</v>
      </c>
      <c r="K22" s="16">
        <v>145.19999999999999</v>
      </c>
      <c r="L22" s="16">
        <v>3.0710000000000002</v>
      </c>
      <c r="M22" s="17">
        <f t="shared" si="0"/>
        <v>7.870000000000001</v>
      </c>
    </row>
    <row r="23" spans="1:13" ht="12" customHeight="1" x14ac:dyDescent="0.25">
      <c r="A23" s="15">
        <v>13</v>
      </c>
      <c r="B23" s="14">
        <v>1</v>
      </c>
      <c r="C23" s="14">
        <v>2019</v>
      </c>
      <c r="D23" s="16">
        <v>3.4</v>
      </c>
      <c r="E23" s="16">
        <v>25.12</v>
      </c>
      <c r="F23" s="16">
        <v>10.56</v>
      </c>
      <c r="G23" s="16">
        <v>70.099999999999994</v>
      </c>
      <c r="H23" s="16">
        <v>11.87</v>
      </c>
      <c r="I23" s="16">
        <v>19.73</v>
      </c>
      <c r="J23" s="16">
        <v>18.53</v>
      </c>
      <c r="K23" s="16">
        <v>267.7</v>
      </c>
      <c r="L23" s="16">
        <v>4.335</v>
      </c>
      <c r="M23" s="17">
        <f t="shared" si="0"/>
        <v>7.84</v>
      </c>
    </row>
    <row r="24" spans="1:13" ht="12" customHeight="1" x14ac:dyDescent="0.25">
      <c r="A24" s="15">
        <v>14</v>
      </c>
      <c r="B24" s="14">
        <v>1</v>
      </c>
      <c r="C24" s="14">
        <v>2019</v>
      </c>
      <c r="D24" s="16">
        <v>0</v>
      </c>
      <c r="E24" s="16">
        <v>22.81</v>
      </c>
      <c r="F24" s="16">
        <v>13.3</v>
      </c>
      <c r="G24" s="16">
        <v>52.04</v>
      </c>
      <c r="H24" s="16">
        <v>12.47</v>
      </c>
      <c r="I24" s="16">
        <v>19.5</v>
      </c>
      <c r="J24" s="16">
        <v>25.8</v>
      </c>
      <c r="K24" s="16">
        <v>276.10000000000002</v>
      </c>
      <c r="L24" s="16">
        <v>4.702</v>
      </c>
      <c r="M24" s="17">
        <f t="shared" si="0"/>
        <v>8.0549999999999997</v>
      </c>
    </row>
    <row r="25" spans="1:13" ht="12" customHeight="1" x14ac:dyDescent="0.25">
      <c r="A25" s="15">
        <v>15</v>
      </c>
      <c r="B25" s="14">
        <v>1</v>
      </c>
      <c r="C25" s="14">
        <v>2019</v>
      </c>
      <c r="D25" s="16">
        <v>0</v>
      </c>
      <c r="E25" s="16">
        <v>19.29</v>
      </c>
      <c r="F25" s="16">
        <v>13.26</v>
      </c>
      <c r="G25" s="16">
        <v>55.72</v>
      </c>
      <c r="H25" s="16">
        <v>12.62</v>
      </c>
      <c r="I25" s="16">
        <v>19.36</v>
      </c>
      <c r="J25" s="16">
        <v>28.41</v>
      </c>
      <c r="K25" s="16">
        <v>380.9</v>
      </c>
      <c r="L25" s="16">
        <v>4.3780000000000001</v>
      </c>
      <c r="M25" s="17">
        <f t="shared" si="0"/>
        <v>6.2749999999999986</v>
      </c>
    </row>
    <row r="26" spans="1:13" ht="12" customHeight="1" x14ac:dyDescent="0.25">
      <c r="A26" s="15">
        <v>16</v>
      </c>
      <c r="B26" s="14">
        <v>1</v>
      </c>
      <c r="C26" s="14">
        <v>2019</v>
      </c>
      <c r="D26" s="16">
        <v>0</v>
      </c>
      <c r="E26" s="16">
        <v>20.89</v>
      </c>
      <c r="F26" s="16">
        <v>9.7200000000000006</v>
      </c>
      <c r="G26" s="16">
        <v>60.01</v>
      </c>
      <c r="H26" s="16">
        <v>10.64</v>
      </c>
      <c r="I26" s="16">
        <v>19.079999999999998</v>
      </c>
      <c r="J26" s="16">
        <v>31.09</v>
      </c>
      <c r="K26" s="16">
        <v>121.8</v>
      </c>
      <c r="L26" s="16">
        <v>4.6970000000000001</v>
      </c>
      <c r="M26" s="17">
        <f t="shared" si="0"/>
        <v>5.3049999999999997</v>
      </c>
    </row>
    <row r="27" spans="1:13" ht="12" customHeight="1" x14ac:dyDescent="0.25">
      <c r="A27" s="15">
        <v>17</v>
      </c>
      <c r="B27" s="14">
        <v>1</v>
      </c>
      <c r="C27" s="14">
        <v>2019</v>
      </c>
      <c r="D27" s="16">
        <v>0</v>
      </c>
      <c r="E27" s="16">
        <v>23.91</v>
      </c>
      <c r="F27" s="16">
        <v>6.5019999999999998</v>
      </c>
      <c r="G27" s="16">
        <v>77.400000000000006</v>
      </c>
      <c r="H27" s="16">
        <v>8.64</v>
      </c>
      <c r="I27" s="16">
        <v>19.25</v>
      </c>
      <c r="J27" s="16">
        <v>25.27</v>
      </c>
      <c r="K27" s="16">
        <v>120.9</v>
      </c>
      <c r="L27" s="16">
        <v>4.1310000000000002</v>
      </c>
      <c r="M27" s="17">
        <f t="shared" si="0"/>
        <v>5.2059999999999995</v>
      </c>
    </row>
    <row r="28" spans="1:13" ht="12" customHeight="1" x14ac:dyDescent="0.25">
      <c r="A28" s="15">
        <v>18</v>
      </c>
      <c r="B28" s="14">
        <v>1</v>
      </c>
      <c r="C28" s="14">
        <v>2019</v>
      </c>
      <c r="D28" s="16">
        <v>0</v>
      </c>
      <c r="E28" s="16">
        <v>23.37</v>
      </c>
      <c r="F28" s="16">
        <v>12.27</v>
      </c>
      <c r="G28" s="16">
        <v>60.3</v>
      </c>
      <c r="H28" s="16">
        <v>13.81</v>
      </c>
      <c r="I28" s="16">
        <v>20.39</v>
      </c>
      <c r="J28" s="16">
        <v>22.56</v>
      </c>
      <c r="K28" s="16">
        <v>146.9</v>
      </c>
      <c r="L28" s="16">
        <v>3.9049999999999998</v>
      </c>
      <c r="M28" s="17">
        <f t="shared" si="0"/>
        <v>7.82</v>
      </c>
    </row>
    <row r="29" spans="1:13" ht="12" customHeight="1" x14ac:dyDescent="0.25">
      <c r="A29" s="15">
        <v>19</v>
      </c>
      <c r="B29" s="14">
        <v>1</v>
      </c>
      <c r="C29" s="14">
        <v>2019</v>
      </c>
      <c r="D29" s="16">
        <v>0</v>
      </c>
      <c r="E29" s="16">
        <v>30.9</v>
      </c>
      <c r="F29" s="16">
        <v>15.5</v>
      </c>
      <c r="G29" s="16">
        <v>32.450000000000003</v>
      </c>
      <c r="H29" s="16">
        <v>15.15</v>
      </c>
      <c r="I29" s="16">
        <v>20.81</v>
      </c>
      <c r="J29" s="16">
        <v>22.71</v>
      </c>
      <c r="K29" s="16">
        <v>367.9</v>
      </c>
      <c r="L29" s="16">
        <v>6.0819999999999999</v>
      </c>
      <c r="M29" s="17">
        <f t="shared" si="0"/>
        <v>13.2</v>
      </c>
    </row>
    <row r="30" spans="1:13" ht="12" customHeight="1" x14ac:dyDescent="0.25">
      <c r="A30" s="15">
        <v>20</v>
      </c>
      <c r="B30" s="14">
        <v>1</v>
      </c>
      <c r="C30" s="14">
        <v>2019</v>
      </c>
      <c r="D30" s="16">
        <v>0</v>
      </c>
      <c r="E30" s="16">
        <v>27.46</v>
      </c>
      <c r="F30" s="16">
        <v>17.82</v>
      </c>
      <c r="G30" s="16">
        <v>51.41</v>
      </c>
      <c r="H30" s="16">
        <v>16.309999999999999</v>
      </c>
      <c r="I30" s="16">
        <v>20.65</v>
      </c>
      <c r="J30" s="16">
        <v>27.28</v>
      </c>
      <c r="K30" s="16">
        <v>376.4</v>
      </c>
      <c r="L30" s="16">
        <v>7.11</v>
      </c>
      <c r="M30" s="17">
        <f t="shared" si="0"/>
        <v>12.64</v>
      </c>
    </row>
    <row r="31" spans="1:13" ht="12" customHeight="1" x14ac:dyDescent="0.25">
      <c r="A31" s="15">
        <v>21</v>
      </c>
      <c r="B31" s="14">
        <v>1</v>
      </c>
      <c r="C31" s="14">
        <v>2019</v>
      </c>
      <c r="D31" s="16">
        <v>0</v>
      </c>
      <c r="E31" s="16">
        <v>26.45</v>
      </c>
      <c r="F31" s="16">
        <v>16.78</v>
      </c>
      <c r="G31" s="16">
        <v>49.89</v>
      </c>
      <c r="H31" s="16">
        <v>16.079999999999998</v>
      </c>
      <c r="I31" s="16">
        <v>20.91</v>
      </c>
      <c r="J31" s="16">
        <v>23.65</v>
      </c>
      <c r="K31" s="16">
        <v>191.9</v>
      </c>
      <c r="L31" s="16">
        <v>5.2450000000000001</v>
      </c>
      <c r="M31" s="17">
        <f t="shared" si="0"/>
        <v>11.615000000000002</v>
      </c>
    </row>
    <row r="32" spans="1:13" ht="12" customHeight="1" x14ac:dyDescent="0.25">
      <c r="A32" s="15">
        <v>22</v>
      </c>
      <c r="B32" s="14">
        <v>1</v>
      </c>
      <c r="C32" s="14">
        <v>2019</v>
      </c>
      <c r="D32" s="16">
        <v>0</v>
      </c>
      <c r="E32" s="16">
        <v>28.56</v>
      </c>
      <c r="F32" s="16">
        <v>9.4499999999999993</v>
      </c>
      <c r="G32" s="16">
        <v>42.19</v>
      </c>
      <c r="H32" s="16">
        <v>11.46</v>
      </c>
      <c r="I32" s="16">
        <v>20.05</v>
      </c>
      <c r="J32" s="16">
        <v>30.49</v>
      </c>
      <c r="K32" s="16">
        <v>381.4</v>
      </c>
      <c r="L32" s="16">
        <v>7.42</v>
      </c>
      <c r="M32" s="17">
        <f t="shared" si="0"/>
        <v>9.004999999999999</v>
      </c>
    </row>
    <row r="33" spans="1:13" ht="12" customHeight="1" x14ac:dyDescent="0.25">
      <c r="A33" s="15">
        <v>23</v>
      </c>
      <c r="B33" s="14">
        <v>1</v>
      </c>
      <c r="C33" s="14">
        <v>2019</v>
      </c>
      <c r="D33" s="16">
        <v>0</v>
      </c>
      <c r="E33" s="16">
        <v>31.5</v>
      </c>
      <c r="F33" s="16">
        <v>20.059999999999999</v>
      </c>
      <c r="G33" s="16">
        <v>58.1</v>
      </c>
      <c r="H33" s="16">
        <v>18.57</v>
      </c>
      <c r="I33" s="16">
        <v>21.3</v>
      </c>
      <c r="J33" s="16">
        <v>25.87</v>
      </c>
      <c r="K33" s="16">
        <v>353.9</v>
      </c>
      <c r="L33" s="16">
        <v>6.4989999999999997</v>
      </c>
      <c r="M33" s="17">
        <f t="shared" si="0"/>
        <v>15.780000000000001</v>
      </c>
    </row>
    <row r="34" spans="1:13" ht="12" customHeight="1" x14ac:dyDescent="0.25">
      <c r="A34" s="15">
        <v>24</v>
      </c>
      <c r="B34" s="14">
        <v>1</v>
      </c>
      <c r="C34" s="14">
        <v>2019</v>
      </c>
      <c r="D34" s="16">
        <v>0</v>
      </c>
      <c r="E34" s="16">
        <v>18.52</v>
      </c>
      <c r="F34" s="16">
        <v>12.73</v>
      </c>
      <c r="G34" s="16">
        <v>51.71</v>
      </c>
      <c r="H34" s="16">
        <v>13.71</v>
      </c>
      <c r="I34" s="16">
        <v>21.19</v>
      </c>
      <c r="J34" s="16">
        <v>10.7</v>
      </c>
      <c r="K34" s="16">
        <v>85.8</v>
      </c>
      <c r="L34" s="16">
        <v>1.9079999999999999</v>
      </c>
      <c r="M34" s="17">
        <f t="shared" si="0"/>
        <v>5.625</v>
      </c>
    </row>
    <row r="35" spans="1:13" ht="12" customHeight="1" x14ac:dyDescent="0.25">
      <c r="A35" s="15">
        <v>25</v>
      </c>
      <c r="B35" s="14">
        <v>1</v>
      </c>
      <c r="C35" s="14">
        <v>2019</v>
      </c>
      <c r="D35" s="16">
        <v>0</v>
      </c>
      <c r="E35" s="16">
        <v>21.34</v>
      </c>
      <c r="F35" s="16">
        <v>6.5490000000000004</v>
      </c>
      <c r="G35" s="16">
        <v>60.82</v>
      </c>
      <c r="H35" s="16">
        <v>7.96</v>
      </c>
      <c r="I35" s="16">
        <v>19.100000000000001</v>
      </c>
      <c r="J35" s="16">
        <v>24.43</v>
      </c>
      <c r="K35" s="16">
        <v>95.4</v>
      </c>
      <c r="L35" s="16">
        <v>4.0010000000000003</v>
      </c>
      <c r="M35" s="17">
        <f t="shared" si="0"/>
        <v>3.9444999999999997</v>
      </c>
    </row>
    <row r="36" spans="1:13" ht="12" customHeight="1" x14ac:dyDescent="0.25">
      <c r="A36" s="15">
        <v>26</v>
      </c>
      <c r="B36" s="14">
        <v>1</v>
      </c>
      <c r="C36" s="14">
        <v>2019</v>
      </c>
      <c r="D36" s="16">
        <v>0</v>
      </c>
      <c r="E36" s="16">
        <v>29.95</v>
      </c>
      <c r="F36" s="16">
        <v>7.86</v>
      </c>
      <c r="G36" s="16">
        <v>37.36</v>
      </c>
      <c r="H36" s="16">
        <v>9.92</v>
      </c>
      <c r="I36" s="16">
        <v>19.600000000000001</v>
      </c>
      <c r="J36" s="16">
        <v>25.17</v>
      </c>
      <c r="K36" s="16">
        <v>277.7</v>
      </c>
      <c r="L36" s="16">
        <v>5.3869999999999996</v>
      </c>
      <c r="M36" s="17">
        <f t="shared" si="0"/>
        <v>8.9050000000000011</v>
      </c>
    </row>
    <row r="37" spans="1:13" ht="12" customHeight="1" x14ac:dyDescent="0.25">
      <c r="A37" s="15">
        <v>27</v>
      </c>
      <c r="B37" s="14">
        <v>1</v>
      </c>
      <c r="C37" s="14">
        <v>2019</v>
      </c>
      <c r="D37" s="16">
        <v>0</v>
      </c>
      <c r="E37" s="16">
        <v>33.520000000000003</v>
      </c>
      <c r="F37" s="16">
        <v>15.24</v>
      </c>
      <c r="G37" s="16">
        <v>36.44</v>
      </c>
      <c r="H37" s="16">
        <v>15.67</v>
      </c>
      <c r="I37" s="16">
        <v>21</v>
      </c>
      <c r="J37" s="16">
        <v>28.47</v>
      </c>
      <c r="K37" s="16">
        <v>199.2</v>
      </c>
      <c r="L37" s="16">
        <v>5.766</v>
      </c>
      <c r="M37" s="17">
        <f t="shared" si="0"/>
        <v>14.380000000000003</v>
      </c>
    </row>
    <row r="38" spans="1:13" ht="12" customHeight="1" x14ac:dyDescent="0.25">
      <c r="A38" s="15">
        <v>28</v>
      </c>
      <c r="B38" s="14">
        <v>1</v>
      </c>
      <c r="C38" s="14">
        <v>2019</v>
      </c>
      <c r="D38" s="16">
        <v>0</v>
      </c>
      <c r="E38" s="16">
        <v>35.14</v>
      </c>
      <c r="F38" s="16">
        <v>15.59</v>
      </c>
      <c r="G38" s="16">
        <v>67.66</v>
      </c>
      <c r="H38" s="16">
        <v>16.61</v>
      </c>
      <c r="I38" s="16">
        <v>22.04</v>
      </c>
      <c r="J38" s="16">
        <v>26.62</v>
      </c>
      <c r="K38" s="16">
        <v>138.5</v>
      </c>
      <c r="L38" s="16">
        <v>5.4909999999999997</v>
      </c>
      <c r="M38" s="17">
        <f t="shared" si="0"/>
        <v>15.365000000000002</v>
      </c>
    </row>
    <row r="39" spans="1:13" ht="12" customHeight="1" x14ac:dyDescent="0.25">
      <c r="A39" s="15">
        <v>29</v>
      </c>
      <c r="B39" s="14">
        <v>1</v>
      </c>
      <c r="C39" s="14">
        <v>2019</v>
      </c>
      <c r="D39" s="16">
        <v>0</v>
      </c>
      <c r="E39" s="16">
        <v>26.95</v>
      </c>
      <c r="F39" s="16">
        <v>17.54</v>
      </c>
      <c r="G39" s="16">
        <v>52.31</v>
      </c>
      <c r="H39" s="16">
        <v>19.43</v>
      </c>
      <c r="I39" s="16">
        <v>22.99</v>
      </c>
      <c r="J39" s="16">
        <v>25.3</v>
      </c>
      <c r="K39" s="16">
        <v>168.9</v>
      </c>
      <c r="L39" s="16">
        <v>4.782</v>
      </c>
      <c r="M39" s="17">
        <f t="shared" si="0"/>
        <v>12.244999999999997</v>
      </c>
    </row>
    <row r="40" spans="1:13" ht="12" customHeight="1" x14ac:dyDescent="0.25">
      <c r="A40" s="15">
        <v>30</v>
      </c>
      <c r="B40" s="14">
        <v>1</v>
      </c>
      <c r="C40" s="14">
        <v>2019</v>
      </c>
      <c r="D40" s="16">
        <v>0</v>
      </c>
      <c r="E40" s="16">
        <v>32.29</v>
      </c>
      <c r="F40" s="16">
        <v>17.2</v>
      </c>
      <c r="G40" s="16">
        <v>50.13</v>
      </c>
      <c r="H40" s="16">
        <v>18.600000000000001</v>
      </c>
      <c r="I40" s="16">
        <v>23.11</v>
      </c>
      <c r="J40" s="16">
        <v>19.149999999999999</v>
      </c>
      <c r="K40" s="16">
        <v>100.5</v>
      </c>
      <c r="L40" s="16">
        <v>4.1479999999999997</v>
      </c>
      <c r="M40" s="17">
        <f t="shared" si="0"/>
        <v>14.744999999999997</v>
      </c>
    </row>
    <row r="41" spans="1:13" ht="12" customHeight="1" x14ac:dyDescent="0.25">
      <c r="A41" s="15">
        <v>31</v>
      </c>
      <c r="B41" s="14">
        <v>1</v>
      </c>
      <c r="C41" s="14">
        <v>2019</v>
      </c>
      <c r="D41" s="16">
        <v>0</v>
      </c>
      <c r="E41" s="16">
        <v>28.81</v>
      </c>
      <c r="F41" s="16">
        <v>9.7899999999999991</v>
      </c>
      <c r="G41" s="16">
        <v>41.97</v>
      </c>
      <c r="H41" s="16">
        <v>12.19</v>
      </c>
      <c r="I41" s="16">
        <v>21.61</v>
      </c>
      <c r="J41" s="16">
        <v>26.97</v>
      </c>
      <c r="K41" s="16">
        <v>282.10000000000002</v>
      </c>
      <c r="L41" s="16">
        <v>6.2869999999999999</v>
      </c>
      <c r="M41" s="17">
        <f t="shared" si="0"/>
        <v>9.2999999999999972</v>
      </c>
    </row>
    <row r="42" spans="1:13" ht="12" customHeight="1" x14ac:dyDescent="0.25">
      <c r="A42" s="15"/>
      <c r="B42" s="14"/>
      <c r="C42" s="14"/>
      <c r="D42" s="16"/>
      <c r="E42" s="16"/>
      <c r="F42" s="16"/>
      <c r="G42" s="16"/>
      <c r="H42" s="16"/>
      <c r="I42" s="16"/>
      <c r="J42" s="16"/>
      <c r="K42" s="16"/>
      <c r="L42" s="16"/>
      <c r="M42" s="17"/>
    </row>
    <row r="43" spans="1:13" ht="12" customHeight="1" x14ac:dyDescent="0.25">
      <c r="A43" s="9" t="s">
        <v>28</v>
      </c>
      <c r="B43" s="9"/>
      <c r="C43" s="9"/>
      <c r="D43" s="10"/>
      <c r="E43" s="10">
        <f t="shared" ref="E43:M43" si="1">AVERAGE(E11:E41)</f>
        <v>26.61</v>
      </c>
      <c r="F43" s="10">
        <f t="shared" si="1"/>
        <v>13.939064516129031</v>
      </c>
      <c r="G43" s="10">
        <f t="shared" si="1"/>
        <v>54.623548387096783</v>
      </c>
      <c r="H43" s="11">
        <f t="shared" si="1"/>
        <v>14.472258064516128</v>
      </c>
      <c r="I43" s="10">
        <f t="shared" si="1"/>
        <v>20.747096774193551</v>
      </c>
      <c r="J43" s="10">
        <f t="shared" si="1"/>
        <v>24.860967741935479</v>
      </c>
      <c r="K43" s="10">
        <f t="shared" si="1"/>
        <v>221.06129032258056</v>
      </c>
      <c r="L43" s="10">
        <f t="shared" si="1"/>
        <v>5.1056129032258077</v>
      </c>
      <c r="M43" s="10">
        <f t="shared" si="1"/>
        <v>10.274532258064518</v>
      </c>
    </row>
    <row r="44" spans="1:13" ht="12" customHeight="1" x14ac:dyDescent="0.25">
      <c r="A44" s="9" t="s">
        <v>29</v>
      </c>
      <c r="B44" s="9"/>
      <c r="C44" s="9"/>
      <c r="D44" s="10">
        <f>SUM(D11:D41)</f>
        <v>5.8000000000000007</v>
      </c>
      <c r="E44" s="10"/>
      <c r="F44" s="10"/>
      <c r="G44" s="10"/>
      <c r="H44" s="11"/>
      <c r="I44" s="10"/>
      <c r="J44" s="11">
        <f>SUM(J11:J41)</f>
        <v>770.68999999999983</v>
      </c>
      <c r="K44" s="11">
        <f>SUM(K11:K41)</f>
        <v>6852.8999999999978</v>
      </c>
      <c r="L44" s="11">
        <f>SUM(L11:L41)</f>
        <v>158.27400000000003</v>
      </c>
      <c r="M44" s="10">
        <f>SUM(M11:M41)</f>
        <v>318.51050000000004</v>
      </c>
    </row>
    <row r="45" spans="1:13" ht="12" customHeight="1" x14ac:dyDescent="0.25">
      <c r="A45" s="9" t="s">
        <v>30</v>
      </c>
      <c r="B45" s="9"/>
      <c r="C45" s="9"/>
      <c r="D45" s="10"/>
      <c r="E45" s="10">
        <f>MAX(E11:E41)</f>
        <v>35.14</v>
      </c>
      <c r="F45" s="10">
        <f>MAX(F11:F41)</f>
        <v>21.89</v>
      </c>
      <c r="G45" s="10">
        <f>MAX(G11:G41)</f>
        <v>89.3</v>
      </c>
      <c r="H45" s="11"/>
      <c r="I45" s="10">
        <f>MAX(I11:I41)</f>
        <v>23.11</v>
      </c>
      <c r="J45" s="10">
        <f>MAX(J11:J41)</f>
        <v>32</v>
      </c>
      <c r="K45" s="10">
        <f>MAX(K11:K41)</f>
        <v>381.4</v>
      </c>
      <c r="L45" s="10">
        <f>MAX(L11:L41)</f>
        <v>7.89</v>
      </c>
      <c r="M45" s="10">
        <f>MAX(M11:M41)</f>
        <v>15.780000000000001</v>
      </c>
    </row>
    <row r="46" spans="1:13" ht="12" customHeight="1" x14ac:dyDescent="0.25">
      <c r="A46" s="9" t="s">
        <v>31</v>
      </c>
      <c r="B46" s="9"/>
      <c r="C46" s="9"/>
      <c r="D46" s="10"/>
      <c r="E46" s="10">
        <f>MIN(E11:E41)</f>
        <v>18.52</v>
      </c>
      <c r="F46" s="10">
        <f>MIN(F11:F41)</f>
        <v>6.5019999999999998</v>
      </c>
      <c r="G46" s="10">
        <f>MIN(G11:G41)</f>
        <v>32.450000000000003</v>
      </c>
      <c r="H46" s="11">
        <f>MIN(H12:H41)</f>
        <v>7.96</v>
      </c>
      <c r="I46" s="10">
        <f>MIN(I11:I41)</f>
        <v>19.079999999999998</v>
      </c>
      <c r="J46" s="10">
        <f>MIN(J11:J41)</f>
        <v>10.7</v>
      </c>
      <c r="K46" s="10">
        <f>MIN(K11:K41)</f>
        <v>78.900000000000006</v>
      </c>
      <c r="L46" s="10">
        <f>MIN(L11:L41)</f>
        <v>1.9079999999999999</v>
      </c>
      <c r="M46" s="10">
        <f>MIN(M11:M41)</f>
        <v>3.9444999999999997</v>
      </c>
    </row>
    <row r="47" spans="1:13" ht="12" customHeight="1" x14ac:dyDescent="0.25">
      <c r="A47" s="9" t="s">
        <v>32</v>
      </c>
      <c r="B47" s="9"/>
      <c r="C47" s="9">
        <f>SUM(E43+F43)/2</f>
        <v>20.274532258064514</v>
      </c>
      <c r="D47" s="10"/>
      <c r="E47" s="10"/>
      <c r="F47" s="10"/>
      <c r="G47" s="10"/>
      <c r="H47" s="11"/>
      <c r="I47" s="16"/>
      <c r="J47" s="12"/>
      <c r="K47" s="10"/>
      <c r="L47" s="13"/>
      <c r="M47" s="14"/>
    </row>
    <row r="48" spans="1:13" ht="12" customHeight="1" x14ac:dyDescent="0.25"/>
    <row r="49" spans="1:13" ht="12" customHeight="1" x14ac:dyDescent="0.25">
      <c r="A49" s="3" t="s">
        <v>4</v>
      </c>
      <c r="B49" s="3"/>
      <c r="C49" s="3"/>
      <c r="D49" s="4"/>
      <c r="E49" s="4"/>
      <c r="F49" s="4"/>
      <c r="G49" s="4"/>
      <c r="H49" s="5"/>
      <c r="I49" s="4"/>
      <c r="J49" s="6"/>
      <c r="K49" s="4"/>
      <c r="L49" s="4"/>
      <c r="M49" s="13"/>
    </row>
    <row r="50" spans="1:13" ht="12" customHeight="1" x14ac:dyDescent="0.25">
      <c r="A50" s="3"/>
      <c r="B50" s="3"/>
      <c r="C50" s="3"/>
      <c r="D50" s="4"/>
      <c r="E50" s="4"/>
      <c r="F50" s="4"/>
      <c r="G50" s="4"/>
      <c r="H50" s="5"/>
      <c r="I50" s="3"/>
      <c r="J50" s="7"/>
      <c r="K50" s="4"/>
      <c r="L50" s="4"/>
      <c r="M50" s="8"/>
    </row>
    <row r="51" spans="1:13" ht="12" customHeight="1" x14ac:dyDescent="0.25">
      <c r="A51" s="3" t="s">
        <v>5</v>
      </c>
      <c r="B51" s="3" t="s">
        <v>6</v>
      </c>
      <c r="C51" s="3" t="s">
        <v>7</v>
      </c>
      <c r="D51" s="4" t="s">
        <v>8</v>
      </c>
      <c r="E51" s="4" t="s">
        <v>9</v>
      </c>
      <c r="F51" s="4" t="s">
        <v>10</v>
      </c>
      <c r="G51" s="4" t="s">
        <v>11</v>
      </c>
      <c r="H51" s="5" t="s">
        <v>12</v>
      </c>
      <c r="I51" s="3" t="s">
        <v>13</v>
      </c>
      <c r="J51" s="7" t="s">
        <v>14</v>
      </c>
      <c r="K51" s="4" t="s">
        <v>14</v>
      </c>
      <c r="L51" s="4" t="s">
        <v>14</v>
      </c>
      <c r="M51" s="8" t="s">
        <v>15</v>
      </c>
    </row>
    <row r="52" spans="1:13" ht="12" customHeight="1" x14ac:dyDescent="0.25">
      <c r="A52" s="3"/>
      <c r="B52" s="3"/>
      <c r="C52" s="3"/>
      <c r="D52" s="4"/>
      <c r="E52" s="4" t="s">
        <v>16</v>
      </c>
      <c r="F52" s="4" t="s">
        <v>16</v>
      </c>
      <c r="G52" s="4" t="s">
        <v>17</v>
      </c>
      <c r="H52" s="5" t="s">
        <v>16</v>
      </c>
      <c r="I52" s="3" t="s">
        <v>16</v>
      </c>
      <c r="J52" s="7" t="s">
        <v>18</v>
      </c>
      <c r="K52" s="4" t="s">
        <v>19</v>
      </c>
      <c r="L52" s="4" t="s">
        <v>20</v>
      </c>
      <c r="M52" s="8" t="s">
        <v>21</v>
      </c>
    </row>
    <row r="53" spans="1:13" ht="12" customHeight="1" x14ac:dyDescent="0.25">
      <c r="A53" s="15"/>
      <c r="B53" s="14"/>
      <c r="C53" s="14"/>
      <c r="D53" s="16" t="s">
        <v>22</v>
      </c>
      <c r="E53" s="16" t="s">
        <v>23</v>
      </c>
      <c r="F53" s="16" t="s">
        <v>23</v>
      </c>
      <c r="G53" s="16" t="s">
        <v>24</v>
      </c>
      <c r="H53" s="16" t="s">
        <v>23</v>
      </c>
      <c r="I53" s="16" t="s">
        <v>23</v>
      </c>
      <c r="J53" s="16" t="s">
        <v>25</v>
      </c>
      <c r="K53" s="16" t="s">
        <v>26</v>
      </c>
      <c r="L53" s="16" t="s">
        <v>22</v>
      </c>
      <c r="M53" s="17" t="s">
        <v>27</v>
      </c>
    </row>
    <row r="54" spans="1:13" ht="12" customHeight="1" x14ac:dyDescent="0.25">
      <c r="A54" s="15">
        <v>1</v>
      </c>
      <c r="B54" s="14">
        <v>2</v>
      </c>
      <c r="C54" s="14">
        <v>2019</v>
      </c>
      <c r="D54" s="16">
        <v>0</v>
      </c>
      <c r="E54" s="16">
        <v>26.17</v>
      </c>
      <c r="F54" s="16">
        <v>18.66</v>
      </c>
      <c r="G54" s="16">
        <v>51.83</v>
      </c>
      <c r="H54" s="16">
        <v>18.03</v>
      </c>
      <c r="I54" s="16">
        <v>22.68</v>
      </c>
      <c r="J54" s="16">
        <v>14.73</v>
      </c>
      <c r="K54" s="16">
        <v>272.3</v>
      </c>
      <c r="L54" s="16">
        <v>3.8420000000000001</v>
      </c>
      <c r="M54" s="17">
        <f t="shared" ref="M54:M81" si="2">IF((E54+F54)/2-10&lt;=0,0,(E54+F54)/2-10)</f>
        <v>12.414999999999999</v>
      </c>
    </row>
    <row r="55" spans="1:13" ht="12" customHeight="1" x14ac:dyDescent="0.25">
      <c r="A55" s="15">
        <v>2</v>
      </c>
      <c r="B55" s="14">
        <v>2</v>
      </c>
      <c r="C55" s="14">
        <v>2019</v>
      </c>
      <c r="D55" s="16">
        <v>0</v>
      </c>
      <c r="E55" s="16">
        <v>20.28</v>
      </c>
      <c r="F55" s="16">
        <v>7.29</v>
      </c>
      <c r="G55" s="16">
        <v>49.15</v>
      </c>
      <c r="H55" s="16">
        <v>9.77</v>
      </c>
      <c r="I55" s="16">
        <v>20.91</v>
      </c>
      <c r="J55" s="16">
        <v>28.47</v>
      </c>
      <c r="K55" s="16">
        <v>142.9</v>
      </c>
      <c r="L55" s="16">
        <v>4.7300000000000004</v>
      </c>
      <c r="M55" s="17">
        <f t="shared" si="2"/>
        <v>3.7850000000000001</v>
      </c>
    </row>
    <row r="56" spans="1:13" ht="12" customHeight="1" x14ac:dyDescent="0.25">
      <c r="A56" s="15">
        <v>3</v>
      </c>
      <c r="B56" s="14">
        <v>2</v>
      </c>
      <c r="C56" s="14">
        <v>2019</v>
      </c>
      <c r="D56" s="16">
        <v>0</v>
      </c>
      <c r="E56" s="16">
        <v>26.46</v>
      </c>
      <c r="F56" s="16">
        <v>7.23</v>
      </c>
      <c r="G56" s="16">
        <v>31.71</v>
      </c>
      <c r="H56" s="16">
        <v>8.68</v>
      </c>
      <c r="I56" s="16">
        <v>20.54</v>
      </c>
      <c r="J56" s="16">
        <v>29.04</v>
      </c>
      <c r="K56" s="16">
        <v>244.3</v>
      </c>
      <c r="L56" s="16">
        <v>5.8710000000000004</v>
      </c>
      <c r="M56" s="17">
        <f t="shared" si="2"/>
        <v>6.8449999999999989</v>
      </c>
    </row>
    <row r="57" spans="1:13" ht="12" customHeight="1" x14ac:dyDescent="0.25">
      <c r="A57" s="15">
        <v>4</v>
      </c>
      <c r="B57" s="14">
        <v>2</v>
      </c>
      <c r="C57" s="14">
        <v>2019</v>
      </c>
      <c r="D57" s="16">
        <v>0</v>
      </c>
      <c r="E57" s="16">
        <v>32.65</v>
      </c>
      <c r="F57" s="16">
        <v>10.72</v>
      </c>
      <c r="G57" s="16">
        <v>22.28</v>
      </c>
      <c r="H57" s="16">
        <v>12.29</v>
      </c>
      <c r="I57" s="16">
        <v>21.23</v>
      </c>
      <c r="J57" s="16">
        <v>29.13</v>
      </c>
      <c r="K57" s="16">
        <v>429.2</v>
      </c>
      <c r="L57" s="16">
        <v>8.4700000000000006</v>
      </c>
      <c r="M57" s="17">
        <f t="shared" si="2"/>
        <v>11.684999999999999</v>
      </c>
    </row>
    <row r="58" spans="1:13" ht="12" customHeight="1" x14ac:dyDescent="0.25">
      <c r="A58" s="15">
        <v>5</v>
      </c>
      <c r="B58" s="14">
        <v>2</v>
      </c>
      <c r="C58" s="14">
        <v>2019</v>
      </c>
      <c r="D58" s="16">
        <v>1</v>
      </c>
      <c r="E58" s="16">
        <v>32.299999999999997</v>
      </c>
      <c r="F58" s="16">
        <v>20.79</v>
      </c>
      <c r="G58" s="16">
        <v>69.900000000000006</v>
      </c>
      <c r="H58" s="16">
        <v>19.05</v>
      </c>
      <c r="I58" s="16">
        <v>22.19</v>
      </c>
      <c r="J58" s="16">
        <v>26.34</v>
      </c>
      <c r="K58" s="16">
        <v>316.7</v>
      </c>
      <c r="L58" s="16">
        <v>6.931</v>
      </c>
      <c r="M58" s="17">
        <f t="shared" si="2"/>
        <v>16.544999999999998</v>
      </c>
    </row>
    <row r="59" spans="1:13" ht="12" customHeight="1" x14ac:dyDescent="0.25">
      <c r="A59" s="15">
        <v>6</v>
      </c>
      <c r="B59" s="14">
        <v>2</v>
      </c>
      <c r="C59" s="14">
        <v>2019</v>
      </c>
      <c r="D59" s="16">
        <v>0</v>
      </c>
      <c r="E59" s="16">
        <v>16.13</v>
      </c>
      <c r="F59" s="16">
        <v>12.68</v>
      </c>
      <c r="G59" s="16">
        <v>61.37</v>
      </c>
      <c r="H59" s="16">
        <v>13.18</v>
      </c>
      <c r="I59" s="16">
        <v>21.98</v>
      </c>
      <c r="J59" s="16">
        <v>12.26</v>
      </c>
      <c r="K59" s="16">
        <v>228.6</v>
      </c>
      <c r="L59" s="16">
        <v>2.222</v>
      </c>
      <c r="M59" s="17">
        <f t="shared" si="2"/>
        <v>4.4049999999999994</v>
      </c>
    </row>
    <row r="60" spans="1:13" ht="12" customHeight="1" x14ac:dyDescent="0.25">
      <c r="A60" s="15">
        <v>7</v>
      </c>
      <c r="B60" s="14">
        <v>2</v>
      </c>
      <c r="C60" s="14">
        <v>2019</v>
      </c>
      <c r="D60" s="16">
        <v>0</v>
      </c>
      <c r="E60" s="16">
        <v>18.079999999999998</v>
      </c>
      <c r="F60" s="16">
        <v>5.6749999999999998</v>
      </c>
      <c r="G60" s="16">
        <v>46.66</v>
      </c>
      <c r="H60" s="16">
        <v>6.6379999999999999</v>
      </c>
      <c r="I60" s="16">
        <v>19.11</v>
      </c>
      <c r="J60" s="16">
        <v>16.68</v>
      </c>
      <c r="K60" s="16">
        <v>135.6</v>
      </c>
      <c r="L60" s="16">
        <v>2.9689999999999999</v>
      </c>
      <c r="M60" s="17">
        <f t="shared" si="2"/>
        <v>1.8774999999999995</v>
      </c>
    </row>
    <row r="61" spans="1:13" ht="12" customHeight="1" x14ac:dyDescent="0.25">
      <c r="A61" s="15">
        <v>8</v>
      </c>
      <c r="B61" s="14">
        <v>2</v>
      </c>
      <c r="C61" s="14">
        <v>2019</v>
      </c>
      <c r="D61" s="16">
        <v>0</v>
      </c>
      <c r="E61" s="16">
        <v>23.71</v>
      </c>
      <c r="F61" s="16">
        <v>5.1280000000000001</v>
      </c>
      <c r="G61" s="16">
        <v>53.97</v>
      </c>
      <c r="H61" s="16">
        <v>6.0330000000000004</v>
      </c>
      <c r="I61" s="16">
        <v>18.239999999999998</v>
      </c>
      <c r="J61" s="16">
        <v>27.31</v>
      </c>
      <c r="K61" s="16">
        <v>273.7</v>
      </c>
      <c r="L61" s="16">
        <v>5.3250000000000002</v>
      </c>
      <c r="M61" s="17">
        <f t="shared" si="2"/>
        <v>4.4190000000000005</v>
      </c>
    </row>
    <row r="62" spans="1:13" ht="12" customHeight="1" x14ac:dyDescent="0.25">
      <c r="A62" s="15">
        <v>9</v>
      </c>
      <c r="B62" s="14">
        <v>2</v>
      </c>
      <c r="C62" s="14">
        <v>2019</v>
      </c>
      <c r="D62" s="16">
        <v>0</v>
      </c>
      <c r="E62" s="16">
        <v>27.14</v>
      </c>
      <c r="F62" s="16">
        <v>16.78</v>
      </c>
      <c r="G62" s="16">
        <v>55.02</v>
      </c>
      <c r="H62" s="16">
        <v>15.63</v>
      </c>
      <c r="I62" s="16">
        <v>20.14</v>
      </c>
      <c r="J62" s="16">
        <v>27.43</v>
      </c>
      <c r="K62" s="16">
        <v>288.3</v>
      </c>
      <c r="L62" s="16">
        <v>6.0940000000000003</v>
      </c>
      <c r="M62" s="17">
        <f t="shared" si="2"/>
        <v>11.96</v>
      </c>
    </row>
    <row r="63" spans="1:13" ht="12" customHeight="1" x14ac:dyDescent="0.25">
      <c r="A63" s="15">
        <v>10</v>
      </c>
      <c r="B63" s="14">
        <v>2</v>
      </c>
      <c r="C63" s="14">
        <v>2019</v>
      </c>
      <c r="D63" s="16">
        <v>0</v>
      </c>
      <c r="E63" s="16">
        <v>28.39</v>
      </c>
      <c r="F63" s="16">
        <v>16.600000000000001</v>
      </c>
      <c r="G63" s="16">
        <v>54.27</v>
      </c>
      <c r="H63" s="16">
        <v>15.49</v>
      </c>
      <c r="I63" s="16">
        <v>20.9</v>
      </c>
      <c r="J63" s="16">
        <v>27.69</v>
      </c>
      <c r="K63" s="16">
        <v>252.1</v>
      </c>
      <c r="L63" s="16">
        <v>5.976</v>
      </c>
      <c r="M63" s="17">
        <f t="shared" si="2"/>
        <v>12.495000000000001</v>
      </c>
    </row>
    <row r="64" spans="1:13" ht="12" customHeight="1" x14ac:dyDescent="0.25">
      <c r="A64" s="15">
        <v>11</v>
      </c>
      <c r="B64" s="14">
        <v>2</v>
      </c>
      <c r="C64" s="14">
        <v>2019</v>
      </c>
      <c r="D64" s="16">
        <v>0</v>
      </c>
      <c r="E64" s="16">
        <v>27.05</v>
      </c>
      <c r="F64" s="16">
        <v>10.26</v>
      </c>
      <c r="G64" s="16">
        <v>56.83</v>
      </c>
      <c r="H64" s="16">
        <v>10.87</v>
      </c>
      <c r="I64" s="16">
        <v>20.84</v>
      </c>
      <c r="J64" s="16">
        <v>27.48</v>
      </c>
      <c r="K64" s="16">
        <v>247.9</v>
      </c>
      <c r="L64" s="16">
        <v>5.7270000000000003</v>
      </c>
      <c r="M64" s="17">
        <f t="shared" si="2"/>
        <v>8.6550000000000011</v>
      </c>
    </row>
    <row r="65" spans="1:13" ht="12" customHeight="1" x14ac:dyDescent="0.25">
      <c r="A65" s="15">
        <v>12</v>
      </c>
      <c r="B65" s="14">
        <v>2</v>
      </c>
      <c r="C65" s="14">
        <v>2019</v>
      </c>
      <c r="D65" s="16">
        <v>0</v>
      </c>
      <c r="E65" s="16">
        <v>31.46</v>
      </c>
      <c r="F65" s="16">
        <v>18.36</v>
      </c>
      <c r="G65" s="16">
        <v>68.87</v>
      </c>
      <c r="H65" s="16">
        <v>16.95</v>
      </c>
      <c r="I65" s="16">
        <v>21.65</v>
      </c>
      <c r="J65" s="16">
        <v>25.88</v>
      </c>
      <c r="K65" s="16">
        <v>143.5</v>
      </c>
      <c r="L65" s="16">
        <v>5.6239999999999997</v>
      </c>
      <c r="M65" s="17">
        <f t="shared" si="2"/>
        <v>14.91</v>
      </c>
    </row>
    <row r="66" spans="1:13" ht="12" customHeight="1" x14ac:dyDescent="0.25">
      <c r="A66" s="15">
        <v>13</v>
      </c>
      <c r="B66" s="14">
        <v>2</v>
      </c>
      <c r="C66" s="14">
        <v>2019</v>
      </c>
      <c r="D66" s="16">
        <v>0</v>
      </c>
      <c r="E66" s="16">
        <v>25.92</v>
      </c>
      <c r="F66" s="16">
        <v>12.06</v>
      </c>
      <c r="G66" s="16">
        <v>50.9</v>
      </c>
      <c r="H66" s="16">
        <v>13.35</v>
      </c>
      <c r="I66" s="16">
        <v>21.69</v>
      </c>
      <c r="J66" s="16">
        <v>26.45</v>
      </c>
      <c r="K66" s="16">
        <v>155.19999999999999</v>
      </c>
      <c r="L66" s="16">
        <v>4.9279999999999999</v>
      </c>
      <c r="M66" s="17">
        <f t="shared" si="2"/>
        <v>8.990000000000002</v>
      </c>
    </row>
    <row r="67" spans="1:13" ht="12" customHeight="1" x14ac:dyDescent="0.25">
      <c r="A67" s="15">
        <v>14</v>
      </c>
      <c r="B67" s="14">
        <v>2</v>
      </c>
      <c r="C67" s="14">
        <v>2019</v>
      </c>
      <c r="D67" s="16">
        <v>0</v>
      </c>
      <c r="E67" s="16">
        <v>29.86</v>
      </c>
      <c r="F67" s="16">
        <v>10.29</v>
      </c>
      <c r="G67" s="16">
        <v>71</v>
      </c>
      <c r="H67" s="16">
        <v>12.79</v>
      </c>
      <c r="I67" s="16">
        <v>21.7</v>
      </c>
      <c r="J67" s="16">
        <v>25.36</v>
      </c>
      <c r="K67" s="16">
        <v>277.89999999999998</v>
      </c>
      <c r="L67" s="16">
        <v>5.899</v>
      </c>
      <c r="M67" s="17">
        <f t="shared" si="2"/>
        <v>10.074999999999999</v>
      </c>
    </row>
    <row r="68" spans="1:13" ht="12" customHeight="1" x14ac:dyDescent="0.25">
      <c r="A68" s="15">
        <v>15</v>
      </c>
      <c r="B68" s="14">
        <v>2</v>
      </c>
      <c r="C68" s="14">
        <v>2019</v>
      </c>
      <c r="D68" s="16">
        <v>0</v>
      </c>
      <c r="E68" s="16">
        <v>22.46</v>
      </c>
      <c r="F68" s="16">
        <v>16.489999999999998</v>
      </c>
      <c r="G68" s="16">
        <v>65.22</v>
      </c>
      <c r="H68" s="16">
        <v>17.09</v>
      </c>
      <c r="I68" s="16">
        <v>22.5</v>
      </c>
      <c r="J68" s="16">
        <v>16.649999999999999</v>
      </c>
      <c r="K68" s="16">
        <v>141.6</v>
      </c>
      <c r="L68" s="16">
        <v>2.8410000000000002</v>
      </c>
      <c r="M68" s="17">
        <f t="shared" si="2"/>
        <v>9.4750000000000014</v>
      </c>
    </row>
    <row r="69" spans="1:13" ht="12" customHeight="1" x14ac:dyDescent="0.25">
      <c r="A69" s="15">
        <v>16</v>
      </c>
      <c r="B69" s="14">
        <v>2</v>
      </c>
      <c r="C69" s="14">
        <v>2019</v>
      </c>
      <c r="D69" s="16">
        <v>0</v>
      </c>
      <c r="E69" s="16">
        <v>19.54</v>
      </c>
      <c r="F69" s="16">
        <v>7.96</v>
      </c>
      <c r="G69" s="16">
        <v>53.09</v>
      </c>
      <c r="H69" s="16">
        <v>9.5</v>
      </c>
      <c r="I69" s="16">
        <v>20.98</v>
      </c>
      <c r="J69" s="16">
        <v>22.1</v>
      </c>
      <c r="K69" s="16">
        <v>224.1</v>
      </c>
      <c r="L69" s="16">
        <v>3.6040000000000001</v>
      </c>
      <c r="M69" s="17">
        <f t="shared" si="2"/>
        <v>3.75</v>
      </c>
    </row>
    <row r="70" spans="1:13" ht="12" customHeight="1" x14ac:dyDescent="0.25">
      <c r="A70" s="15">
        <v>17</v>
      </c>
      <c r="B70" s="14">
        <v>2</v>
      </c>
      <c r="C70" s="14">
        <v>2019</v>
      </c>
      <c r="D70" s="16">
        <v>0</v>
      </c>
      <c r="E70" s="16">
        <v>24.45</v>
      </c>
      <c r="F70" s="16">
        <v>8.82</v>
      </c>
      <c r="G70" s="16">
        <v>61.59</v>
      </c>
      <c r="H70" s="16">
        <v>10.07</v>
      </c>
      <c r="I70" s="16">
        <v>20.54</v>
      </c>
      <c r="J70" s="16">
        <v>22.81</v>
      </c>
      <c r="K70" s="16">
        <v>167.4</v>
      </c>
      <c r="L70" s="16">
        <v>4.0110000000000001</v>
      </c>
      <c r="M70" s="17">
        <f t="shared" si="2"/>
        <v>6.634999999999998</v>
      </c>
    </row>
    <row r="71" spans="1:13" ht="12" customHeight="1" x14ac:dyDescent="0.25">
      <c r="A71" s="15">
        <v>18</v>
      </c>
      <c r="B71" s="14">
        <v>2</v>
      </c>
      <c r="C71" s="14">
        <v>2019</v>
      </c>
      <c r="D71" s="16">
        <v>0</v>
      </c>
      <c r="E71" s="16">
        <v>23.54</v>
      </c>
      <c r="F71" s="16">
        <v>9.01</v>
      </c>
      <c r="G71" s="16">
        <v>55.37</v>
      </c>
      <c r="H71" s="16">
        <v>9.89</v>
      </c>
      <c r="I71" s="16">
        <v>20.07</v>
      </c>
      <c r="J71" s="16">
        <v>25.85</v>
      </c>
      <c r="K71" s="16">
        <v>148.1</v>
      </c>
      <c r="L71" s="16">
        <v>4.5019999999999998</v>
      </c>
      <c r="M71" s="17">
        <f t="shared" si="2"/>
        <v>6.2749999999999986</v>
      </c>
    </row>
    <row r="72" spans="1:13" ht="12" customHeight="1" x14ac:dyDescent="0.25">
      <c r="A72" s="15">
        <v>19</v>
      </c>
      <c r="B72" s="14">
        <v>2</v>
      </c>
      <c r="C72" s="14">
        <v>2019</v>
      </c>
      <c r="D72" s="16">
        <v>0</v>
      </c>
      <c r="E72" s="16">
        <v>28.64</v>
      </c>
      <c r="F72" s="16">
        <v>8.33</v>
      </c>
      <c r="G72" s="16">
        <v>42.59</v>
      </c>
      <c r="H72" s="16">
        <v>10.24</v>
      </c>
      <c r="I72" s="16">
        <v>20.350000000000001</v>
      </c>
      <c r="J72" s="16">
        <v>23.1</v>
      </c>
      <c r="K72" s="16">
        <v>297.39999999999998</v>
      </c>
      <c r="L72" s="16">
        <v>5.5060000000000002</v>
      </c>
      <c r="M72" s="17">
        <f t="shared" si="2"/>
        <v>8.4849999999999994</v>
      </c>
    </row>
    <row r="73" spans="1:13" ht="12" customHeight="1" x14ac:dyDescent="0.25">
      <c r="A73" s="15">
        <v>20</v>
      </c>
      <c r="B73" s="14">
        <v>2</v>
      </c>
      <c r="C73" s="14">
        <v>2019</v>
      </c>
      <c r="D73" s="16">
        <v>0</v>
      </c>
      <c r="E73" s="16">
        <v>31.16</v>
      </c>
      <c r="F73" s="16">
        <v>18.809999999999999</v>
      </c>
      <c r="G73" s="16">
        <v>60</v>
      </c>
      <c r="H73" s="16">
        <v>16.809999999999999</v>
      </c>
      <c r="I73" s="16">
        <v>21.29</v>
      </c>
      <c r="J73" s="16">
        <v>21.02</v>
      </c>
      <c r="K73" s="16">
        <v>207</v>
      </c>
      <c r="L73" s="16">
        <v>4.9790000000000001</v>
      </c>
      <c r="M73" s="17">
        <f t="shared" si="2"/>
        <v>14.984999999999999</v>
      </c>
    </row>
    <row r="74" spans="1:13" ht="12" customHeight="1" x14ac:dyDescent="0.25">
      <c r="A74" s="15">
        <v>21</v>
      </c>
      <c r="B74" s="14">
        <v>2</v>
      </c>
      <c r="C74" s="14">
        <v>2019</v>
      </c>
      <c r="D74" s="16">
        <v>0</v>
      </c>
      <c r="E74" s="16">
        <v>27.73</v>
      </c>
      <c r="F74" s="16">
        <v>13.3</v>
      </c>
      <c r="G74" s="16">
        <v>51.66</v>
      </c>
      <c r="H74" s="16">
        <v>14.75</v>
      </c>
      <c r="I74" s="16">
        <v>21.4</v>
      </c>
      <c r="J74" s="16">
        <v>24.07</v>
      </c>
      <c r="K74" s="16">
        <v>323</v>
      </c>
      <c r="L74" s="16">
        <v>5.6459999999999999</v>
      </c>
      <c r="M74" s="17">
        <f t="shared" si="2"/>
        <v>10.515000000000001</v>
      </c>
    </row>
    <row r="75" spans="1:13" ht="12" customHeight="1" x14ac:dyDescent="0.25">
      <c r="A75" s="15">
        <v>22</v>
      </c>
      <c r="B75" s="14">
        <v>2</v>
      </c>
      <c r="C75" s="14">
        <v>2019</v>
      </c>
      <c r="D75" s="16">
        <v>0</v>
      </c>
      <c r="E75" s="16">
        <v>28.13</v>
      </c>
      <c r="F75" s="16">
        <v>19.489999999999998</v>
      </c>
      <c r="G75" s="16">
        <v>65.33</v>
      </c>
      <c r="H75" s="16">
        <v>17.79</v>
      </c>
      <c r="I75" s="16">
        <v>21.88</v>
      </c>
      <c r="J75" s="16">
        <v>21.43</v>
      </c>
      <c r="K75" s="16">
        <v>209.9</v>
      </c>
      <c r="L75" s="16">
        <v>4.6660000000000004</v>
      </c>
      <c r="M75" s="17">
        <f t="shared" si="2"/>
        <v>13.809999999999999</v>
      </c>
    </row>
    <row r="76" spans="1:13" ht="12" customHeight="1" x14ac:dyDescent="0.25">
      <c r="A76" s="15">
        <v>23</v>
      </c>
      <c r="B76" s="14">
        <v>2</v>
      </c>
      <c r="C76" s="14">
        <v>2019</v>
      </c>
      <c r="D76" s="16">
        <v>7.2</v>
      </c>
      <c r="E76" s="16">
        <v>20.98</v>
      </c>
      <c r="F76" s="16">
        <v>13.7</v>
      </c>
      <c r="G76" s="16">
        <v>82.6</v>
      </c>
      <c r="H76" s="16">
        <v>15.77</v>
      </c>
      <c r="I76" s="16">
        <v>21.75</v>
      </c>
      <c r="J76" s="16">
        <v>14.68</v>
      </c>
      <c r="K76" s="16">
        <v>208.2</v>
      </c>
      <c r="L76" s="16">
        <v>2.6230000000000002</v>
      </c>
      <c r="M76" s="17">
        <f t="shared" si="2"/>
        <v>7.34</v>
      </c>
    </row>
    <row r="77" spans="1:13" ht="12" customHeight="1" x14ac:dyDescent="0.25">
      <c r="A77" s="15">
        <v>24</v>
      </c>
      <c r="B77" s="14">
        <v>2</v>
      </c>
      <c r="C77" s="14">
        <v>2019</v>
      </c>
      <c r="D77" s="16">
        <v>10</v>
      </c>
      <c r="E77" s="16">
        <v>14.74</v>
      </c>
      <c r="F77" s="16">
        <v>10.83</v>
      </c>
      <c r="G77" s="16">
        <v>51.7</v>
      </c>
      <c r="H77" s="16">
        <v>10.86</v>
      </c>
      <c r="I77" s="16">
        <v>20.38</v>
      </c>
      <c r="J77" s="16">
        <v>10.5</v>
      </c>
      <c r="K77" s="16">
        <v>368.6</v>
      </c>
      <c r="L77" s="16">
        <v>1.764</v>
      </c>
      <c r="M77" s="17">
        <f t="shared" si="2"/>
        <v>2.7850000000000001</v>
      </c>
    </row>
    <row r="78" spans="1:13" ht="12" customHeight="1" x14ac:dyDescent="0.25">
      <c r="A78" s="15">
        <v>25</v>
      </c>
      <c r="B78" s="14">
        <v>2</v>
      </c>
      <c r="C78" s="14">
        <v>2019</v>
      </c>
      <c r="D78" s="16">
        <v>0</v>
      </c>
      <c r="E78" s="16">
        <v>17.37</v>
      </c>
      <c r="F78" s="16">
        <v>10.15</v>
      </c>
      <c r="G78" s="16">
        <v>57.25</v>
      </c>
      <c r="H78" s="16">
        <v>8.23</v>
      </c>
      <c r="I78" s="16">
        <v>17.39</v>
      </c>
      <c r="J78" s="16">
        <v>23.42</v>
      </c>
      <c r="K78" s="16">
        <v>235.9</v>
      </c>
      <c r="L78" s="16">
        <v>3.5510000000000002</v>
      </c>
      <c r="M78" s="17">
        <f t="shared" si="2"/>
        <v>3.7600000000000016</v>
      </c>
    </row>
    <row r="79" spans="1:13" ht="12" customHeight="1" x14ac:dyDescent="0.25">
      <c r="A79" s="15">
        <v>26</v>
      </c>
      <c r="B79" s="14">
        <v>2</v>
      </c>
      <c r="C79" s="14">
        <v>2019</v>
      </c>
      <c r="D79" s="16">
        <v>0</v>
      </c>
      <c r="E79" s="16">
        <v>22.28</v>
      </c>
      <c r="F79" s="16">
        <v>4.827</v>
      </c>
      <c r="G79" s="16">
        <v>35.42</v>
      </c>
      <c r="H79" s="16">
        <v>5.8890000000000002</v>
      </c>
      <c r="I79" s="16">
        <v>16.95</v>
      </c>
      <c r="J79" s="16">
        <v>23.33</v>
      </c>
      <c r="K79" s="16">
        <v>256.8</v>
      </c>
      <c r="L79" s="16">
        <v>4.6260000000000003</v>
      </c>
      <c r="M79" s="17">
        <f t="shared" si="2"/>
        <v>3.5534999999999997</v>
      </c>
    </row>
    <row r="80" spans="1:13" ht="12" customHeight="1" x14ac:dyDescent="0.25">
      <c r="A80" s="15">
        <v>27</v>
      </c>
      <c r="B80" s="14">
        <v>2</v>
      </c>
      <c r="C80" s="14">
        <v>2019</v>
      </c>
      <c r="D80" s="16">
        <v>0</v>
      </c>
      <c r="E80" s="16">
        <v>26.22</v>
      </c>
      <c r="F80" s="16">
        <v>14.46</v>
      </c>
      <c r="G80" s="16">
        <v>40.729999999999997</v>
      </c>
      <c r="H80" s="16">
        <v>12.81</v>
      </c>
      <c r="I80" s="16">
        <v>17.86</v>
      </c>
      <c r="J80" s="16">
        <v>23.59</v>
      </c>
      <c r="K80" s="16">
        <v>297.2</v>
      </c>
      <c r="L80" s="16">
        <v>5.4219999999999997</v>
      </c>
      <c r="M80" s="17">
        <f t="shared" si="2"/>
        <v>10.34</v>
      </c>
    </row>
    <row r="81" spans="1:13" ht="12" customHeight="1" x14ac:dyDescent="0.25">
      <c r="A81" s="15">
        <v>28</v>
      </c>
      <c r="B81" s="14">
        <v>2</v>
      </c>
      <c r="C81" s="14">
        <v>2019</v>
      </c>
      <c r="D81" s="16">
        <v>0</v>
      </c>
      <c r="E81" s="16">
        <v>18.14</v>
      </c>
      <c r="F81" s="16">
        <v>5.68</v>
      </c>
      <c r="G81" s="16">
        <v>50.84</v>
      </c>
      <c r="H81" s="16">
        <v>6.27</v>
      </c>
      <c r="I81" s="16">
        <v>17.690000000000001</v>
      </c>
      <c r="J81" s="16">
        <v>24.29</v>
      </c>
      <c r="K81" s="16">
        <v>205.6</v>
      </c>
      <c r="L81" s="16">
        <v>4.0949999999999998</v>
      </c>
      <c r="M81" s="17">
        <f t="shared" si="2"/>
        <v>1.9100000000000001</v>
      </c>
    </row>
    <row r="82" spans="1:13" ht="12" customHeight="1" x14ac:dyDescent="0.25">
      <c r="A82" s="15"/>
      <c r="B82" s="14"/>
      <c r="C82" s="14"/>
      <c r="D82" s="16"/>
      <c r="E82" s="16"/>
      <c r="F82" s="16"/>
      <c r="G82" s="16"/>
      <c r="H82" s="16"/>
      <c r="I82" s="16"/>
      <c r="J82" s="16"/>
      <c r="K82" s="16"/>
      <c r="L82" s="16"/>
      <c r="M82" s="17"/>
    </row>
    <row r="83" spans="1:13" ht="12" customHeight="1" x14ac:dyDescent="0.25">
      <c r="A83" s="9" t="s">
        <v>28</v>
      </c>
      <c r="B83" s="14"/>
      <c r="C83" s="14"/>
      <c r="D83" s="16"/>
      <c r="E83" s="16">
        <f t="shared" ref="E83:M83" si="3">AVERAGE(E54:E81)</f>
        <v>24.677857142857142</v>
      </c>
      <c r="F83" s="16">
        <f t="shared" si="3"/>
        <v>11.942142857142855</v>
      </c>
      <c r="G83" s="16">
        <f t="shared" si="3"/>
        <v>54.183928571428574</v>
      </c>
      <c r="H83" s="16">
        <f t="shared" si="3"/>
        <v>12.311428571428573</v>
      </c>
      <c r="I83" s="16">
        <f t="shared" si="3"/>
        <v>20.529642857142864</v>
      </c>
      <c r="J83" s="16">
        <f t="shared" si="3"/>
        <v>22.896071428571425</v>
      </c>
      <c r="K83" s="16">
        <f t="shared" si="3"/>
        <v>239.24999999999997</v>
      </c>
      <c r="L83" s="16">
        <f t="shared" si="3"/>
        <v>4.7301428571428579</v>
      </c>
      <c r="M83" s="17">
        <f t="shared" si="3"/>
        <v>8.3099999999999987</v>
      </c>
    </row>
    <row r="84" spans="1:13" ht="12" customHeight="1" x14ac:dyDescent="0.25">
      <c r="A84" s="9" t="s">
        <v>29</v>
      </c>
      <c r="B84" s="14"/>
      <c r="C84" s="14"/>
      <c r="D84" s="16">
        <f>SUM(D54:D81)</f>
        <v>18.2</v>
      </c>
      <c r="E84" s="16"/>
      <c r="F84" s="16"/>
      <c r="G84" s="16"/>
      <c r="H84" s="16"/>
      <c r="I84" s="16"/>
      <c r="J84" s="16">
        <f>SUM(J54:J81)</f>
        <v>641.08999999999992</v>
      </c>
      <c r="K84" s="16">
        <f>SUM(K54:K81)</f>
        <v>6698.9999999999991</v>
      </c>
      <c r="L84" s="16">
        <f>SUM(L54:L81)</f>
        <v>132.44400000000002</v>
      </c>
      <c r="M84" s="17">
        <f>SUM(M54:M81)</f>
        <v>232.67999999999995</v>
      </c>
    </row>
    <row r="85" spans="1:13" ht="12" customHeight="1" x14ac:dyDescent="0.25">
      <c r="A85" s="9" t="s">
        <v>30</v>
      </c>
      <c r="B85" s="9"/>
      <c r="C85" s="9"/>
      <c r="D85" s="10"/>
      <c r="E85" s="10">
        <f>MAX(E54:E81)</f>
        <v>32.65</v>
      </c>
      <c r="F85" s="10">
        <f>MAX(F54:F81)</f>
        <v>20.79</v>
      </c>
      <c r="G85" s="10">
        <f>MAX(G54:G81)</f>
        <v>82.6</v>
      </c>
      <c r="H85" s="11"/>
      <c r="I85" s="10">
        <f>MAX(I54:I81)</f>
        <v>22.68</v>
      </c>
      <c r="J85" s="10">
        <f>MAX(J54:J81)</f>
        <v>29.13</v>
      </c>
      <c r="K85" s="10">
        <f>MAX(K54:K81)</f>
        <v>429.2</v>
      </c>
      <c r="L85" s="10">
        <f>MAX(L54:L81)</f>
        <v>8.4700000000000006</v>
      </c>
      <c r="M85" s="10">
        <f>MAX(M54:M81)</f>
        <v>16.544999999999998</v>
      </c>
    </row>
    <row r="86" spans="1:13" ht="12" customHeight="1" x14ac:dyDescent="0.25">
      <c r="A86" s="9" t="s">
        <v>31</v>
      </c>
      <c r="B86" s="9"/>
      <c r="C86" s="9"/>
      <c r="D86" s="10"/>
      <c r="E86" s="10">
        <f t="shared" ref="E86:M86" si="4">MIN(E54:E81)</f>
        <v>14.74</v>
      </c>
      <c r="F86" s="10">
        <f t="shared" si="4"/>
        <v>4.827</v>
      </c>
      <c r="G86" s="10">
        <f t="shared" si="4"/>
        <v>22.28</v>
      </c>
      <c r="H86" s="11">
        <f t="shared" si="4"/>
        <v>5.8890000000000002</v>
      </c>
      <c r="I86" s="10">
        <f t="shared" si="4"/>
        <v>16.95</v>
      </c>
      <c r="J86" s="11">
        <f t="shared" si="4"/>
        <v>10.5</v>
      </c>
      <c r="K86" s="11">
        <f t="shared" si="4"/>
        <v>135.6</v>
      </c>
      <c r="L86" s="11">
        <f t="shared" si="4"/>
        <v>1.764</v>
      </c>
      <c r="M86" s="10">
        <f t="shared" si="4"/>
        <v>1.8774999999999995</v>
      </c>
    </row>
    <row r="87" spans="1:13" ht="12" customHeight="1" x14ac:dyDescent="0.25">
      <c r="A87" s="9" t="s">
        <v>32</v>
      </c>
      <c r="B87" s="9"/>
      <c r="C87" s="9">
        <f>SUM(E83+F83)/2</f>
        <v>18.309999999999999</v>
      </c>
      <c r="D87" s="10"/>
      <c r="E87" s="10"/>
      <c r="F87" s="10"/>
      <c r="G87" s="10"/>
      <c r="H87" s="11"/>
      <c r="I87" s="10"/>
      <c r="J87" s="10"/>
      <c r="K87" s="10"/>
      <c r="L87" s="10"/>
      <c r="M87" s="10"/>
    </row>
    <row r="88" spans="1:13" ht="12" customHeight="1" x14ac:dyDescent="0.25"/>
    <row r="89" spans="1:13" ht="12" customHeight="1" x14ac:dyDescent="0.25">
      <c r="A89" s="3" t="s">
        <v>4</v>
      </c>
      <c r="B89" s="3"/>
      <c r="C89" s="3"/>
      <c r="D89" s="4"/>
      <c r="E89" s="4"/>
      <c r="F89" s="4"/>
      <c r="G89" s="4"/>
      <c r="H89" s="5"/>
      <c r="I89" s="4"/>
      <c r="J89" s="6"/>
      <c r="K89" s="4"/>
      <c r="L89" s="4"/>
      <c r="M89" s="13"/>
    </row>
    <row r="90" spans="1:13" ht="12" customHeight="1" x14ac:dyDescent="0.25">
      <c r="A90" s="3"/>
      <c r="B90" s="3"/>
      <c r="C90" s="3"/>
      <c r="D90" s="4"/>
      <c r="E90" s="4"/>
      <c r="F90" s="4"/>
      <c r="G90" s="4"/>
      <c r="H90" s="5"/>
      <c r="I90" s="4"/>
      <c r="J90" s="6"/>
      <c r="K90" s="4"/>
      <c r="L90" s="4"/>
      <c r="M90" s="13"/>
    </row>
    <row r="91" spans="1:13" ht="12" customHeight="1" x14ac:dyDescent="0.25">
      <c r="A91" s="3" t="s">
        <v>5</v>
      </c>
      <c r="B91" s="3" t="s">
        <v>6</v>
      </c>
      <c r="C91" s="3" t="s">
        <v>7</v>
      </c>
      <c r="D91" s="4" t="s">
        <v>8</v>
      </c>
      <c r="E91" s="4" t="s">
        <v>9</v>
      </c>
      <c r="F91" s="4" t="s">
        <v>10</v>
      </c>
      <c r="G91" s="4" t="s">
        <v>11</v>
      </c>
      <c r="H91" s="5" t="s">
        <v>12</v>
      </c>
      <c r="I91" s="3" t="s">
        <v>13</v>
      </c>
      <c r="J91" s="7" t="s">
        <v>14</v>
      </c>
      <c r="K91" s="4" t="s">
        <v>14</v>
      </c>
      <c r="L91" s="4" t="s">
        <v>14</v>
      </c>
      <c r="M91" s="8" t="s">
        <v>15</v>
      </c>
    </row>
    <row r="92" spans="1:13" ht="12" customHeight="1" x14ac:dyDescent="0.25">
      <c r="A92" s="3"/>
      <c r="B92" s="3"/>
      <c r="C92" s="3"/>
      <c r="D92" s="4"/>
      <c r="E92" s="4" t="s">
        <v>16</v>
      </c>
      <c r="F92" s="4" t="s">
        <v>16</v>
      </c>
      <c r="G92" s="4" t="s">
        <v>17</v>
      </c>
      <c r="H92" s="5" t="s">
        <v>16</v>
      </c>
      <c r="I92" s="3" t="s">
        <v>16</v>
      </c>
      <c r="J92" s="7" t="s">
        <v>18</v>
      </c>
      <c r="K92" s="4" t="s">
        <v>19</v>
      </c>
      <c r="L92" s="4" t="s">
        <v>20</v>
      </c>
      <c r="M92" s="8" t="s">
        <v>21</v>
      </c>
    </row>
    <row r="93" spans="1:13" ht="12" customHeight="1" x14ac:dyDescent="0.25">
      <c r="A93" s="3"/>
      <c r="B93" s="3"/>
      <c r="C93" s="3"/>
      <c r="D93" s="4" t="s">
        <v>22</v>
      </c>
      <c r="E93" s="4" t="s">
        <v>23</v>
      </c>
      <c r="F93" s="4" t="s">
        <v>23</v>
      </c>
      <c r="G93" s="4" t="s">
        <v>24</v>
      </c>
      <c r="H93" s="5" t="s">
        <v>23</v>
      </c>
      <c r="I93" s="3" t="s">
        <v>23</v>
      </c>
      <c r="J93" s="7" t="s">
        <v>25</v>
      </c>
      <c r="K93" s="4" t="s">
        <v>26</v>
      </c>
      <c r="L93" s="4" t="s">
        <v>22</v>
      </c>
      <c r="M93" s="8" t="s">
        <v>27</v>
      </c>
    </row>
    <row r="94" spans="1:13" ht="12" customHeight="1" x14ac:dyDescent="0.25">
      <c r="A94" s="14">
        <v>1</v>
      </c>
      <c r="B94" s="14">
        <v>3</v>
      </c>
      <c r="C94" s="14">
        <v>2019</v>
      </c>
      <c r="D94" s="16">
        <v>0</v>
      </c>
      <c r="E94" s="16">
        <v>18.649999999999999</v>
      </c>
      <c r="F94" s="16">
        <v>4.7809999999999997</v>
      </c>
      <c r="G94" s="16">
        <v>55.48</v>
      </c>
      <c r="H94" s="18">
        <v>5.72</v>
      </c>
      <c r="I94" s="18">
        <v>17.440000000000001</v>
      </c>
      <c r="J94" s="16">
        <v>23.96</v>
      </c>
      <c r="K94" s="16">
        <v>120.9</v>
      </c>
      <c r="L94" s="16">
        <v>3.8359999999999999</v>
      </c>
      <c r="M94" s="17">
        <f t="shared" ref="M94:M124" si="5">IF((E94+F94)/2-10&lt;=0,0,(E94+F94)/2-10)</f>
        <v>1.7154999999999987</v>
      </c>
    </row>
    <row r="95" spans="1:13" ht="12" customHeight="1" x14ac:dyDescent="0.25">
      <c r="A95" s="14">
        <v>2</v>
      </c>
      <c r="B95" s="14">
        <v>3</v>
      </c>
      <c r="C95" s="14">
        <v>2019</v>
      </c>
      <c r="D95" s="16">
        <v>0</v>
      </c>
      <c r="E95" s="16">
        <v>19.72</v>
      </c>
      <c r="F95" s="16">
        <v>4.8250000000000002</v>
      </c>
      <c r="G95" s="16">
        <v>83.1</v>
      </c>
      <c r="H95" s="16">
        <v>5.8979999999999997</v>
      </c>
      <c r="I95" s="18">
        <v>16.75</v>
      </c>
      <c r="J95" s="16">
        <v>16.739999999999998</v>
      </c>
      <c r="K95" s="16">
        <v>112.7</v>
      </c>
      <c r="L95" s="16">
        <v>2.669</v>
      </c>
      <c r="M95" s="17">
        <f t="shared" si="5"/>
        <v>2.2724999999999991</v>
      </c>
    </row>
    <row r="96" spans="1:13" ht="12" customHeight="1" x14ac:dyDescent="0.25">
      <c r="A96" s="15">
        <v>3</v>
      </c>
      <c r="B96" s="14">
        <v>3</v>
      </c>
      <c r="C96" s="14">
        <v>2019</v>
      </c>
      <c r="D96" s="16">
        <v>0</v>
      </c>
      <c r="E96" s="16">
        <v>19.21</v>
      </c>
      <c r="F96" s="16">
        <v>5.9359999999999999</v>
      </c>
      <c r="G96" s="16">
        <v>67.25</v>
      </c>
      <c r="H96" s="16">
        <v>6.7050000000000001</v>
      </c>
      <c r="I96" s="18">
        <v>16.850000000000001</v>
      </c>
      <c r="J96" s="16">
        <v>23.12</v>
      </c>
      <c r="K96" s="16">
        <v>112</v>
      </c>
      <c r="L96" s="16">
        <v>3.5249999999999999</v>
      </c>
      <c r="M96" s="17">
        <f t="shared" si="5"/>
        <v>2.5730000000000004</v>
      </c>
    </row>
    <row r="97" spans="1:13" ht="12" customHeight="1" x14ac:dyDescent="0.25">
      <c r="A97" s="15">
        <v>4</v>
      </c>
      <c r="B97" s="14">
        <v>3</v>
      </c>
      <c r="C97" s="14">
        <v>2019</v>
      </c>
      <c r="D97" s="16">
        <v>0</v>
      </c>
      <c r="E97" s="16">
        <v>28.02</v>
      </c>
      <c r="F97" s="16">
        <v>6.35</v>
      </c>
      <c r="G97" s="16">
        <v>68.61</v>
      </c>
      <c r="H97" s="16">
        <v>7.69</v>
      </c>
      <c r="I97" s="18">
        <v>17.07</v>
      </c>
      <c r="J97" s="16">
        <v>23.42</v>
      </c>
      <c r="K97" s="16">
        <v>159.69999999999999</v>
      </c>
      <c r="L97" s="16">
        <v>4.5519999999999996</v>
      </c>
      <c r="M97" s="17">
        <f t="shared" si="5"/>
        <v>7.1849999999999987</v>
      </c>
    </row>
    <row r="98" spans="1:13" ht="12" customHeight="1" x14ac:dyDescent="0.25">
      <c r="A98" s="15">
        <v>5</v>
      </c>
      <c r="B98" s="14">
        <v>3</v>
      </c>
      <c r="C98" s="14">
        <v>2019</v>
      </c>
      <c r="D98" s="16">
        <v>0</v>
      </c>
      <c r="E98" s="16">
        <v>22.99</v>
      </c>
      <c r="F98" s="16">
        <v>4.05</v>
      </c>
      <c r="G98" s="16">
        <v>62.37</v>
      </c>
      <c r="H98" s="16">
        <v>5.125</v>
      </c>
      <c r="I98" s="18">
        <v>17.149999999999999</v>
      </c>
      <c r="J98" s="16">
        <v>23.3</v>
      </c>
      <c r="K98" s="16">
        <v>162.5</v>
      </c>
      <c r="L98" s="16">
        <v>4.1829999999999998</v>
      </c>
      <c r="M98" s="17">
        <f t="shared" si="5"/>
        <v>3.5199999999999996</v>
      </c>
    </row>
    <row r="99" spans="1:13" ht="12" customHeight="1" x14ac:dyDescent="0.25">
      <c r="A99" s="15">
        <v>6</v>
      </c>
      <c r="B99" s="14">
        <v>3</v>
      </c>
      <c r="C99" s="14">
        <v>2019</v>
      </c>
      <c r="D99" s="16">
        <v>0</v>
      </c>
      <c r="E99" s="16">
        <v>23.92</v>
      </c>
      <c r="F99" s="16">
        <v>5.6150000000000002</v>
      </c>
      <c r="G99" s="16">
        <v>47.95</v>
      </c>
      <c r="H99" s="16">
        <v>7.14</v>
      </c>
      <c r="I99" s="18">
        <v>17.5</v>
      </c>
      <c r="J99" s="16">
        <v>22.79</v>
      </c>
      <c r="K99" s="16">
        <v>293.3</v>
      </c>
      <c r="L99" s="16">
        <v>4.4390000000000001</v>
      </c>
      <c r="M99" s="17">
        <f t="shared" si="5"/>
        <v>4.7675000000000018</v>
      </c>
    </row>
    <row r="100" spans="1:13" ht="12" customHeight="1" x14ac:dyDescent="0.25">
      <c r="A100" s="15">
        <v>7</v>
      </c>
      <c r="B100" s="14">
        <v>3</v>
      </c>
      <c r="C100" s="14">
        <v>2019</v>
      </c>
      <c r="D100" s="16">
        <v>0</v>
      </c>
      <c r="E100" s="16">
        <v>24.97</v>
      </c>
      <c r="F100" s="16">
        <v>18.190000000000001</v>
      </c>
      <c r="G100" s="16">
        <v>91.5</v>
      </c>
      <c r="H100" s="16">
        <v>16.07</v>
      </c>
      <c r="I100" s="18">
        <v>18.78</v>
      </c>
      <c r="J100" s="16">
        <v>20.2</v>
      </c>
      <c r="K100" s="16">
        <v>303.10000000000002</v>
      </c>
      <c r="L100" s="16">
        <v>4.5709999999999997</v>
      </c>
      <c r="M100" s="17">
        <f t="shared" si="5"/>
        <v>11.579999999999998</v>
      </c>
    </row>
    <row r="101" spans="1:13" ht="12" customHeight="1" x14ac:dyDescent="0.25">
      <c r="A101" s="15">
        <v>8</v>
      </c>
      <c r="B101" s="14">
        <v>3</v>
      </c>
      <c r="C101" s="14">
        <v>2019</v>
      </c>
      <c r="D101" s="16">
        <v>13</v>
      </c>
      <c r="E101" s="16">
        <v>17.37</v>
      </c>
      <c r="F101" s="16">
        <v>14.18</v>
      </c>
      <c r="G101" s="16">
        <v>91.9</v>
      </c>
      <c r="H101" s="16">
        <v>14.24</v>
      </c>
      <c r="I101" s="18">
        <v>18.5</v>
      </c>
      <c r="J101" s="16">
        <v>5.8380000000000001</v>
      </c>
      <c r="K101" s="16">
        <v>153.69999999999999</v>
      </c>
      <c r="L101" s="16">
        <v>1.0980000000000001</v>
      </c>
      <c r="M101" s="17">
        <f t="shared" si="5"/>
        <v>5.7750000000000004</v>
      </c>
    </row>
    <row r="102" spans="1:13" ht="12" customHeight="1" x14ac:dyDescent="0.25">
      <c r="A102" s="15">
        <v>9</v>
      </c>
      <c r="B102" s="14">
        <v>3</v>
      </c>
      <c r="C102" s="14">
        <v>2019</v>
      </c>
      <c r="D102" s="16">
        <v>8.1999999999999993</v>
      </c>
      <c r="E102" s="16">
        <v>17.63</v>
      </c>
      <c r="F102" s="16">
        <v>13.39</v>
      </c>
      <c r="G102" s="16">
        <v>75.3</v>
      </c>
      <c r="H102" s="16">
        <v>13.15</v>
      </c>
      <c r="I102" s="18">
        <v>17.829999999999998</v>
      </c>
      <c r="J102" s="16">
        <v>8.3800000000000008</v>
      </c>
      <c r="K102" s="16">
        <v>102.5</v>
      </c>
      <c r="L102" s="16">
        <v>1.2310000000000001</v>
      </c>
      <c r="M102" s="17">
        <f t="shared" si="5"/>
        <v>5.51</v>
      </c>
    </row>
    <row r="103" spans="1:13" ht="12" customHeight="1" x14ac:dyDescent="0.25">
      <c r="A103" s="15">
        <v>10</v>
      </c>
      <c r="B103" s="14">
        <v>3</v>
      </c>
      <c r="C103" s="14">
        <v>2019</v>
      </c>
      <c r="D103" s="16">
        <v>4</v>
      </c>
      <c r="E103" s="16">
        <v>20.9</v>
      </c>
      <c r="F103" s="16">
        <v>13.47</v>
      </c>
      <c r="G103" s="16">
        <v>93.9</v>
      </c>
      <c r="H103" s="16">
        <v>13.09</v>
      </c>
      <c r="I103" s="18">
        <v>17.88</v>
      </c>
      <c r="J103" s="16">
        <v>14.03</v>
      </c>
      <c r="K103" s="16">
        <v>155.19999999999999</v>
      </c>
      <c r="L103" s="16">
        <v>2.468</v>
      </c>
      <c r="M103" s="17">
        <f t="shared" si="5"/>
        <v>7.1849999999999987</v>
      </c>
    </row>
    <row r="104" spans="1:13" ht="12" customHeight="1" x14ac:dyDescent="0.25">
      <c r="A104" s="15">
        <v>11</v>
      </c>
      <c r="B104" s="14">
        <v>3</v>
      </c>
      <c r="C104" s="14">
        <v>2019</v>
      </c>
      <c r="D104" s="16">
        <v>0</v>
      </c>
      <c r="E104" s="16">
        <v>21.11</v>
      </c>
      <c r="F104" s="16">
        <v>12.07</v>
      </c>
      <c r="G104" s="16">
        <v>69.87</v>
      </c>
      <c r="H104" s="16">
        <v>12.93</v>
      </c>
      <c r="I104" s="18">
        <v>18.3</v>
      </c>
      <c r="J104" s="16">
        <v>13.35</v>
      </c>
      <c r="K104" s="16">
        <v>169</v>
      </c>
      <c r="L104" s="16">
        <v>2.3620000000000001</v>
      </c>
      <c r="M104" s="17">
        <f t="shared" si="5"/>
        <v>6.59</v>
      </c>
    </row>
    <row r="105" spans="1:13" ht="12" customHeight="1" x14ac:dyDescent="0.25">
      <c r="A105" s="15">
        <v>12</v>
      </c>
      <c r="B105" s="14">
        <v>3</v>
      </c>
      <c r="C105" s="14">
        <v>2019</v>
      </c>
      <c r="D105" s="16">
        <v>3.6</v>
      </c>
      <c r="E105" s="16">
        <v>25.46</v>
      </c>
      <c r="F105" s="16">
        <v>15.01</v>
      </c>
      <c r="G105" s="16">
        <v>70.099999999999994</v>
      </c>
      <c r="H105" s="16">
        <v>13.77</v>
      </c>
      <c r="I105" s="18">
        <v>18.149999999999999</v>
      </c>
      <c r="J105" s="16">
        <v>13.4</v>
      </c>
      <c r="K105" s="16">
        <v>188.3</v>
      </c>
      <c r="L105" s="16">
        <v>2.7370000000000001</v>
      </c>
      <c r="M105" s="17">
        <f t="shared" si="5"/>
        <v>10.234999999999999</v>
      </c>
    </row>
    <row r="106" spans="1:13" ht="12" customHeight="1" x14ac:dyDescent="0.25">
      <c r="A106" s="15">
        <v>13</v>
      </c>
      <c r="B106" s="14">
        <v>3</v>
      </c>
      <c r="C106" s="14">
        <v>2019</v>
      </c>
      <c r="D106" s="16">
        <v>0</v>
      </c>
      <c r="E106" s="16">
        <v>28.03</v>
      </c>
      <c r="F106" s="16">
        <v>16.440000000000001</v>
      </c>
      <c r="G106" s="16">
        <v>66.540000000000006</v>
      </c>
      <c r="H106" s="16">
        <v>15.61</v>
      </c>
      <c r="I106" s="18">
        <v>18.79</v>
      </c>
      <c r="J106" s="16">
        <v>17.53</v>
      </c>
      <c r="K106" s="16">
        <v>276</v>
      </c>
      <c r="L106" s="16">
        <v>3.6059999999999999</v>
      </c>
      <c r="M106" s="17">
        <f t="shared" si="5"/>
        <v>12.234999999999999</v>
      </c>
    </row>
    <row r="107" spans="1:13" ht="12" customHeight="1" x14ac:dyDescent="0.25">
      <c r="A107" s="15">
        <v>14</v>
      </c>
      <c r="B107" s="14">
        <v>3</v>
      </c>
      <c r="C107" s="14">
        <v>2019</v>
      </c>
      <c r="D107" s="16">
        <v>0</v>
      </c>
      <c r="E107" s="16">
        <v>20.68</v>
      </c>
      <c r="F107" s="16">
        <v>14.61</v>
      </c>
      <c r="G107" s="16">
        <v>74.5</v>
      </c>
      <c r="H107" s="16">
        <v>13.97</v>
      </c>
      <c r="I107" s="18">
        <v>19.18</v>
      </c>
      <c r="J107" s="16">
        <v>9.11</v>
      </c>
      <c r="K107" s="16">
        <v>100.9</v>
      </c>
      <c r="L107" s="16">
        <v>1.8109999999999999</v>
      </c>
      <c r="M107" s="17">
        <f t="shared" si="5"/>
        <v>7.6449999999999996</v>
      </c>
    </row>
    <row r="108" spans="1:13" ht="12" customHeight="1" x14ac:dyDescent="0.25">
      <c r="A108" s="15">
        <v>15</v>
      </c>
      <c r="B108" s="14">
        <v>3</v>
      </c>
      <c r="C108" s="14">
        <v>2019</v>
      </c>
      <c r="D108" s="16">
        <v>0</v>
      </c>
      <c r="E108" s="16">
        <v>23.01</v>
      </c>
      <c r="F108" s="16">
        <v>10.48</v>
      </c>
      <c r="G108" s="16">
        <v>59.14</v>
      </c>
      <c r="H108" s="16">
        <v>11.35</v>
      </c>
      <c r="I108" s="18">
        <v>18.37</v>
      </c>
      <c r="J108" s="16">
        <v>9.1</v>
      </c>
      <c r="K108" s="16">
        <v>201.2</v>
      </c>
      <c r="L108" s="16">
        <v>2.4260000000000002</v>
      </c>
      <c r="M108" s="17">
        <f t="shared" si="5"/>
        <v>6.745000000000001</v>
      </c>
    </row>
    <row r="109" spans="1:13" ht="12" customHeight="1" x14ac:dyDescent="0.25">
      <c r="A109" s="15">
        <v>16</v>
      </c>
      <c r="B109" s="14">
        <v>3</v>
      </c>
      <c r="C109" s="14">
        <v>2019</v>
      </c>
      <c r="D109" s="16">
        <v>0</v>
      </c>
      <c r="E109" s="16">
        <v>27.41</v>
      </c>
      <c r="F109" s="16">
        <v>16.57</v>
      </c>
      <c r="G109" s="16">
        <v>79.400000000000006</v>
      </c>
      <c r="H109" s="16">
        <v>14.74</v>
      </c>
      <c r="I109" s="18">
        <v>18.45</v>
      </c>
      <c r="J109" s="16">
        <v>15.86</v>
      </c>
      <c r="K109" s="16">
        <v>192.9</v>
      </c>
      <c r="L109" s="16">
        <v>3.133</v>
      </c>
      <c r="M109" s="17">
        <f t="shared" si="5"/>
        <v>11.990000000000002</v>
      </c>
    </row>
    <row r="110" spans="1:13" ht="12" customHeight="1" x14ac:dyDescent="0.25">
      <c r="A110" s="15">
        <v>17</v>
      </c>
      <c r="B110" s="14">
        <v>3</v>
      </c>
      <c r="C110" s="14">
        <v>2019</v>
      </c>
      <c r="D110" s="16">
        <v>0</v>
      </c>
      <c r="E110" s="16">
        <v>18.079999999999998</v>
      </c>
      <c r="F110" s="16">
        <v>14.87</v>
      </c>
      <c r="G110" s="16">
        <v>74.7</v>
      </c>
      <c r="H110" s="16">
        <v>14.84</v>
      </c>
      <c r="I110" s="18">
        <v>18.940000000000001</v>
      </c>
      <c r="J110" s="16">
        <v>7.02</v>
      </c>
      <c r="K110" s="16">
        <v>60.92</v>
      </c>
      <c r="L110" s="16">
        <v>1.1819999999999999</v>
      </c>
      <c r="M110" s="17">
        <f t="shared" si="5"/>
        <v>6.4749999999999979</v>
      </c>
    </row>
    <row r="111" spans="1:13" ht="12" customHeight="1" x14ac:dyDescent="0.25">
      <c r="A111" s="15">
        <v>18</v>
      </c>
      <c r="B111" s="14">
        <v>3</v>
      </c>
      <c r="C111" s="14">
        <v>2019</v>
      </c>
      <c r="D111" s="16">
        <v>0</v>
      </c>
      <c r="E111" s="16">
        <v>20.58</v>
      </c>
      <c r="F111" s="16">
        <v>10.3</v>
      </c>
      <c r="G111" s="16">
        <v>87.1</v>
      </c>
      <c r="H111" s="16">
        <v>10.19</v>
      </c>
      <c r="I111" s="18">
        <v>18.07</v>
      </c>
      <c r="J111" s="16">
        <v>19.27</v>
      </c>
      <c r="K111" s="16">
        <v>80.7</v>
      </c>
      <c r="L111" s="16">
        <v>2.9039999999999999</v>
      </c>
      <c r="M111" s="17">
        <f t="shared" si="5"/>
        <v>5.4399999999999995</v>
      </c>
    </row>
    <row r="112" spans="1:13" ht="12" customHeight="1" x14ac:dyDescent="0.25">
      <c r="A112" s="15">
        <v>19</v>
      </c>
      <c r="B112" s="14">
        <v>3</v>
      </c>
      <c r="C112" s="14">
        <v>2019</v>
      </c>
      <c r="D112" s="16">
        <v>0</v>
      </c>
      <c r="E112" s="16">
        <v>21.99</v>
      </c>
      <c r="F112" s="16">
        <v>10.47</v>
      </c>
      <c r="G112" s="16">
        <v>80.5</v>
      </c>
      <c r="H112" s="16">
        <v>11.06</v>
      </c>
      <c r="I112" s="18">
        <v>17.91</v>
      </c>
      <c r="J112" s="16">
        <v>19.16</v>
      </c>
      <c r="K112" s="16">
        <v>117.2</v>
      </c>
      <c r="L112" s="16">
        <v>3.01</v>
      </c>
      <c r="M112" s="17">
        <f t="shared" si="5"/>
        <v>6.23</v>
      </c>
    </row>
    <row r="113" spans="1:13" ht="12" customHeight="1" x14ac:dyDescent="0.25">
      <c r="A113" s="15">
        <v>20</v>
      </c>
      <c r="B113" s="14">
        <v>3</v>
      </c>
      <c r="C113" s="14">
        <v>2019</v>
      </c>
      <c r="D113" s="16">
        <v>1.6</v>
      </c>
      <c r="E113" s="16">
        <v>21.48</v>
      </c>
      <c r="F113" s="16">
        <v>9.48</v>
      </c>
      <c r="G113" s="16">
        <v>94</v>
      </c>
      <c r="H113" s="16">
        <v>10.24</v>
      </c>
      <c r="I113" s="18">
        <v>17.86</v>
      </c>
      <c r="J113" s="16">
        <v>13.91</v>
      </c>
      <c r="K113" s="16">
        <v>122.2</v>
      </c>
      <c r="L113" s="16">
        <v>2.27</v>
      </c>
      <c r="M113" s="17">
        <f t="shared" si="5"/>
        <v>5.48</v>
      </c>
    </row>
    <row r="114" spans="1:13" ht="12" customHeight="1" x14ac:dyDescent="0.25">
      <c r="A114" s="15">
        <v>21</v>
      </c>
      <c r="B114" s="14">
        <v>3</v>
      </c>
      <c r="C114" s="14">
        <v>2019</v>
      </c>
      <c r="D114" s="16">
        <v>0</v>
      </c>
      <c r="E114" s="16">
        <v>19.940000000000001</v>
      </c>
      <c r="F114" s="16">
        <v>10.78</v>
      </c>
      <c r="G114" s="16">
        <v>83.2</v>
      </c>
      <c r="H114" s="16">
        <v>10.77</v>
      </c>
      <c r="I114" s="18">
        <v>18.04</v>
      </c>
      <c r="J114" s="16">
        <v>14.26</v>
      </c>
      <c r="K114" s="16">
        <v>78</v>
      </c>
      <c r="L114" s="16">
        <v>2.1539999999999999</v>
      </c>
      <c r="M114" s="17">
        <f t="shared" si="5"/>
        <v>5.3599999999999994</v>
      </c>
    </row>
    <row r="115" spans="1:13" ht="12" customHeight="1" x14ac:dyDescent="0.25">
      <c r="A115" s="15">
        <v>22</v>
      </c>
      <c r="B115" s="14">
        <v>3</v>
      </c>
      <c r="C115" s="14">
        <v>2019</v>
      </c>
      <c r="D115" s="16">
        <v>0.2</v>
      </c>
      <c r="E115" s="16">
        <v>20.83</v>
      </c>
      <c r="F115" s="16">
        <v>9.5500000000000007</v>
      </c>
      <c r="G115" s="16">
        <v>94.5</v>
      </c>
      <c r="H115" s="16">
        <v>9.74</v>
      </c>
      <c r="I115" s="18">
        <v>17.39</v>
      </c>
      <c r="J115" s="16">
        <v>19.04</v>
      </c>
      <c r="K115" s="16">
        <v>84.9</v>
      </c>
      <c r="L115" s="16">
        <v>2.8759999999999999</v>
      </c>
      <c r="M115" s="17">
        <f t="shared" si="5"/>
        <v>5.1899999999999995</v>
      </c>
    </row>
    <row r="116" spans="1:13" ht="12" customHeight="1" x14ac:dyDescent="0.25">
      <c r="A116" s="15">
        <v>23</v>
      </c>
      <c r="B116" s="14">
        <v>3</v>
      </c>
      <c r="C116" s="14">
        <v>2019</v>
      </c>
      <c r="D116" s="16">
        <v>0</v>
      </c>
      <c r="E116" s="16">
        <v>22.05</v>
      </c>
      <c r="F116" s="16">
        <v>8.31</v>
      </c>
      <c r="G116" s="16">
        <v>74.400000000000006</v>
      </c>
      <c r="H116" s="16">
        <v>9.09</v>
      </c>
      <c r="I116" s="18">
        <v>17.190000000000001</v>
      </c>
      <c r="J116" s="16">
        <v>18.559999999999999</v>
      </c>
      <c r="K116" s="16">
        <v>132.4</v>
      </c>
      <c r="L116" s="16">
        <v>2.8820000000000001</v>
      </c>
      <c r="M116" s="17">
        <f t="shared" si="5"/>
        <v>5.18</v>
      </c>
    </row>
    <row r="117" spans="1:13" ht="12" customHeight="1" x14ac:dyDescent="0.25">
      <c r="A117" s="15">
        <v>24</v>
      </c>
      <c r="B117" s="14">
        <v>3</v>
      </c>
      <c r="C117" s="14">
        <v>2019</v>
      </c>
      <c r="D117" s="16">
        <v>0</v>
      </c>
      <c r="E117" s="16">
        <v>25.97</v>
      </c>
      <c r="F117" s="16">
        <v>7.44</v>
      </c>
      <c r="G117" s="16">
        <v>50.04</v>
      </c>
      <c r="H117" s="16">
        <v>8.76</v>
      </c>
      <c r="I117" s="18">
        <v>17.09</v>
      </c>
      <c r="J117" s="16">
        <v>18.79</v>
      </c>
      <c r="K117" s="16">
        <v>280.10000000000002</v>
      </c>
      <c r="L117" s="16">
        <v>4.0170000000000003</v>
      </c>
      <c r="M117" s="17">
        <f t="shared" si="5"/>
        <v>6.7049999999999983</v>
      </c>
    </row>
    <row r="118" spans="1:13" ht="12" customHeight="1" x14ac:dyDescent="0.25">
      <c r="A118" s="15">
        <v>25</v>
      </c>
      <c r="B118" s="14">
        <v>3</v>
      </c>
      <c r="C118" s="14">
        <v>2019</v>
      </c>
      <c r="D118" s="16">
        <v>0</v>
      </c>
      <c r="E118" s="16">
        <v>25.35</v>
      </c>
      <c r="F118" s="16">
        <v>18.05</v>
      </c>
      <c r="G118" s="16">
        <v>52.84</v>
      </c>
      <c r="H118" s="16">
        <v>15.2</v>
      </c>
      <c r="I118" s="18">
        <v>17.829999999999998</v>
      </c>
      <c r="J118" s="16">
        <v>17.23</v>
      </c>
      <c r="K118" s="16">
        <v>349.8</v>
      </c>
      <c r="L118" s="16">
        <v>4.1550000000000002</v>
      </c>
      <c r="M118" s="17">
        <f t="shared" si="5"/>
        <v>11.700000000000003</v>
      </c>
    </row>
    <row r="119" spans="1:13" ht="12" customHeight="1" x14ac:dyDescent="0.25">
      <c r="A119" s="15">
        <v>26</v>
      </c>
      <c r="B119" s="14">
        <v>3</v>
      </c>
      <c r="C119" s="14">
        <v>2019</v>
      </c>
      <c r="D119" s="16">
        <v>0</v>
      </c>
      <c r="E119" s="16">
        <v>22.91</v>
      </c>
      <c r="F119" s="16">
        <v>19.37</v>
      </c>
      <c r="G119" s="16">
        <v>71</v>
      </c>
      <c r="H119" s="16">
        <v>17.28</v>
      </c>
      <c r="I119" s="18">
        <v>18.18</v>
      </c>
      <c r="J119" s="16">
        <v>5.883</v>
      </c>
      <c r="K119" s="16">
        <v>394.9</v>
      </c>
      <c r="L119" s="16">
        <v>2.6190000000000002</v>
      </c>
      <c r="M119" s="17">
        <f t="shared" si="5"/>
        <v>11.14</v>
      </c>
    </row>
    <row r="120" spans="1:13" ht="12" customHeight="1" x14ac:dyDescent="0.25">
      <c r="A120" s="15">
        <v>27</v>
      </c>
      <c r="B120" s="14">
        <v>3</v>
      </c>
      <c r="C120" s="14">
        <v>2019</v>
      </c>
      <c r="D120" s="16">
        <v>2.8</v>
      </c>
      <c r="E120" s="16">
        <v>21.09</v>
      </c>
      <c r="F120" s="16">
        <v>19.920000000000002</v>
      </c>
      <c r="G120" s="16">
        <v>63.58</v>
      </c>
      <c r="H120" s="16">
        <v>18.5</v>
      </c>
      <c r="I120" s="18">
        <v>18.37</v>
      </c>
      <c r="J120" s="16">
        <v>7.22</v>
      </c>
      <c r="K120" s="16">
        <v>216.4</v>
      </c>
      <c r="L120" s="16">
        <v>1.6819999999999999</v>
      </c>
      <c r="M120" s="17">
        <f t="shared" si="5"/>
        <v>10.505000000000003</v>
      </c>
    </row>
    <row r="121" spans="1:13" ht="12" customHeight="1" x14ac:dyDescent="0.25">
      <c r="A121" s="15">
        <v>28</v>
      </c>
      <c r="B121" s="14">
        <v>3</v>
      </c>
      <c r="C121" s="14">
        <v>2019</v>
      </c>
      <c r="D121" s="16">
        <v>0</v>
      </c>
      <c r="E121" s="16">
        <v>18.79</v>
      </c>
      <c r="F121" s="16">
        <v>12.91</v>
      </c>
      <c r="G121" s="16">
        <v>67.05</v>
      </c>
      <c r="H121" s="16">
        <v>12.11</v>
      </c>
      <c r="I121" s="18">
        <v>17.440000000000001</v>
      </c>
      <c r="J121" s="16">
        <v>16.68</v>
      </c>
      <c r="K121" s="16">
        <v>149.1</v>
      </c>
      <c r="L121" s="16">
        <v>2.7610000000000001</v>
      </c>
      <c r="M121" s="17">
        <f t="shared" si="5"/>
        <v>5.85</v>
      </c>
    </row>
    <row r="122" spans="1:13" ht="12" customHeight="1" x14ac:dyDescent="0.25">
      <c r="A122" s="15">
        <v>29</v>
      </c>
      <c r="B122" s="14">
        <v>3</v>
      </c>
      <c r="C122" s="14">
        <v>2019</v>
      </c>
      <c r="D122" s="16">
        <v>0</v>
      </c>
      <c r="E122" s="16">
        <v>18.14</v>
      </c>
      <c r="F122" s="16">
        <v>7.55</v>
      </c>
      <c r="G122" s="16">
        <v>72.8</v>
      </c>
      <c r="H122" s="16">
        <v>7.97</v>
      </c>
      <c r="I122" s="18">
        <v>16.489999999999998</v>
      </c>
      <c r="J122" s="16">
        <v>9.98</v>
      </c>
      <c r="K122" s="16">
        <v>106</v>
      </c>
      <c r="L122" s="16">
        <v>1.6719999999999999</v>
      </c>
      <c r="M122" s="17">
        <f t="shared" si="5"/>
        <v>2.8450000000000006</v>
      </c>
    </row>
    <row r="123" spans="1:13" ht="12" customHeight="1" x14ac:dyDescent="0.25">
      <c r="A123" s="15">
        <v>30</v>
      </c>
      <c r="B123" s="14">
        <v>3</v>
      </c>
      <c r="C123" s="14">
        <v>2019</v>
      </c>
      <c r="D123" s="16">
        <v>0</v>
      </c>
      <c r="E123" s="16">
        <v>21.33</v>
      </c>
      <c r="F123" s="16">
        <v>8.48</v>
      </c>
      <c r="G123" s="16">
        <v>77.7</v>
      </c>
      <c r="H123" s="16">
        <v>8.67</v>
      </c>
      <c r="I123" s="18">
        <v>16.37</v>
      </c>
      <c r="J123" s="16">
        <v>17.420000000000002</v>
      </c>
      <c r="K123" s="16">
        <v>85</v>
      </c>
      <c r="L123" s="16">
        <v>2.8170000000000002</v>
      </c>
      <c r="M123" s="17">
        <f t="shared" si="5"/>
        <v>4.9049999999999994</v>
      </c>
    </row>
    <row r="124" spans="1:13" ht="12" customHeight="1" x14ac:dyDescent="0.25">
      <c r="A124" s="15">
        <v>31</v>
      </c>
      <c r="B124" s="14">
        <v>3</v>
      </c>
      <c r="C124" s="14">
        <v>2019</v>
      </c>
      <c r="D124" s="16">
        <v>20.8</v>
      </c>
      <c r="E124" s="16">
        <v>23.83</v>
      </c>
      <c r="F124" s="16">
        <v>9.27</v>
      </c>
      <c r="G124" s="16">
        <v>87.2</v>
      </c>
      <c r="H124" s="16">
        <v>9.51</v>
      </c>
      <c r="I124" s="18">
        <v>16.37</v>
      </c>
      <c r="J124" s="16">
        <v>15.15</v>
      </c>
      <c r="K124" s="16">
        <v>260.10000000000002</v>
      </c>
      <c r="L124" s="16">
        <v>3.0310000000000001</v>
      </c>
      <c r="M124" s="17">
        <f t="shared" si="5"/>
        <v>6.5499999999999972</v>
      </c>
    </row>
    <row r="125" spans="1:13" ht="12" customHeight="1" x14ac:dyDescent="0.25">
      <c r="A125" s="15"/>
      <c r="B125" s="14"/>
      <c r="C125" s="14"/>
      <c r="D125" s="16"/>
      <c r="E125" s="16"/>
      <c r="F125" s="16"/>
      <c r="G125" s="16"/>
      <c r="H125" s="16"/>
      <c r="I125" s="16"/>
      <c r="J125" s="16"/>
      <c r="K125" s="16"/>
      <c r="L125" s="16"/>
      <c r="M125" s="17"/>
    </row>
    <row r="126" spans="1:13" ht="12" customHeight="1" x14ac:dyDescent="0.25">
      <c r="A126" s="9" t="s">
        <v>28</v>
      </c>
      <c r="B126" s="9"/>
      <c r="C126" s="9"/>
      <c r="D126" s="10"/>
      <c r="E126" s="10">
        <f t="shared" ref="E126:M126" si="6">AVERAGE(E94:E124)</f>
        <v>21.98193548387097</v>
      </c>
      <c r="F126" s="10">
        <f t="shared" si="6"/>
        <v>11.377967741935487</v>
      </c>
      <c r="G126" s="10">
        <f t="shared" si="6"/>
        <v>73.790967741935489</v>
      </c>
      <c r="H126" s="11">
        <f t="shared" si="6"/>
        <v>11.326709677419357</v>
      </c>
      <c r="I126" s="10">
        <f t="shared" si="6"/>
        <v>17.759032258064515</v>
      </c>
      <c r="J126" s="10">
        <f t="shared" si="6"/>
        <v>15.474225806451615</v>
      </c>
      <c r="K126" s="10">
        <f t="shared" si="6"/>
        <v>171.66516129032254</v>
      </c>
      <c r="L126" s="10">
        <f t="shared" si="6"/>
        <v>2.8606129032258063</v>
      </c>
      <c r="M126" s="10">
        <f t="shared" si="6"/>
        <v>6.679951612903225</v>
      </c>
    </row>
    <row r="127" spans="1:13" ht="12" customHeight="1" x14ac:dyDescent="0.25">
      <c r="A127" s="9" t="s">
        <v>29</v>
      </c>
      <c r="B127" s="9"/>
      <c r="C127" s="9"/>
      <c r="D127" s="10">
        <f>SUM(D94:D124)</f>
        <v>54.2</v>
      </c>
      <c r="E127" s="10"/>
      <c r="F127" s="10"/>
      <c r="G127" s="10"/>
      <c r="H127" s="11"/>
      <c r="I127" s="10"/>
      <c r="J127" s="11">
        <f>SUM(J94:J124)</f>
        <v>479.70100000000008</v>
      </c>
      <c r="K127" s="11">
        <f>SUM(K94:K124)</f>
        <v>5321.619999999999</v>
      </c>
      <c r="L127" s="11">
        <f>SUM(L94:L124)</f>
        <v>88.679000000000002</v>
      </c>
      <c r="M127" s="10">
        <f>SUM(M94:M124)</f>
        <v>207.07849999999996</v>
      </c>
    </row>
    <row r="128" spans="1:13" ht="12" customHeight="1" x14ac:dyDescent="0.25">
      <c r="A128" s="9" t="s">
        <v>30</v>
      </c>
      <c r="B128" s="9"/>
      <c r="C128" s="9"/>
      <c r="D128" s="10"/>
      <c r="E128" s="10">
        <f>MAX(E94:E124)</f>
        <v>28.03</v>
      </c>
      <c r="F128" s="10">
        <f>MAX(F94:F124)</f>
        <v>19.920000000000002</v>
      </c>
      <c r="G128" s="10">
        <f>MAX(G94:G124)</f>
        <v>94.5</v>
      </c>
      <c r="H128" s="11"/>
      <c r="I128" s="10">
        <f>MAX(I94:I124)</f>
        <v>19.18</v>
      </c>
      <c r="J128" s="10">
        <f>MAX(J94:J124)</f>
        <v>23.96</v>
      </c>
      <c r="K128" s="10">
        <f>MAX(K94:K124)</f>
        <v>394.9</v>
      </c>
      <c r="L128" s="10">
        <f>MAX(L94:L124)</f>
        <v>4.5709999999999997</v>
      </c>
      <c r="M128" s="10">
        <f>MAX(M94:M124)</f>
        <v>12.234999999999999</v>
      </c>
    </row>
    <row r="129" spans="1:13" ht="12" customHeight="1" x14ac:dyDescent="0.25">
      <c r="A129" s="9" t="s">
        <v>31</v>
      </c>
      <c r="B129" s="9"/>
      <c r="C129" s="9"/>
      <c r="D129" s="10"/>
      <c r="E129" s="10">
        <f>MIN(E94:E124)</f>
        <v>17.37</v>
      </c>
      <c r="F129" s="10">
        <f>MIN(F94:F124)</f>
        <v>4.05</v>
      </c>
      <c r="G129" s="10">
        <f>MIN(G94:G124)</f>
        <v>47.95</v>
      </c>
      <c r="H129" s="11">
        <f>MIN(H95:H124)</f>
        <v>5.125</v>
      </c>
      <c r="I129" s="10">
        <f>MIN(I94:I124)</f>
        <v>16.37</v>
      </c>
      <c r="J129" s="10">
        <f>MIN(J94:J124)</f>
        <v>5.8380000000000001</v>
      </c>
      <c r="K129" s="10">
        <f>MIN(K94:K124)</f>
        <v>60.92</v>
      </c>
      <c r="L129" s="10">
        <f>MIN(L94:L124)</f>
        <v>1.0980000000000001</v>
      </c>
      <c r="M129" s="10">
        <f>MIN(M94:M124)</f>
        <v>1.7154999999999987</v>
      </c>
    </row>
    <row r="130" spans="1:13" ht="12" customHeight="1" x14ac:dyDescent="0.25">
      <c r="A130" s="9" t="s">
        <v>32</v>
      </c>
      <c r="B130" s="9"/>
      <c r="C130" s="9">
        <f>SUM(E126+F126)/2</f>
        <v>16.679951612903228</v>
      </c>
      <c r="D130" s="10"/>
      <c r="E130" s="10"/>
      <c r="F130" s="10"/>
      <c r="G130" s="10"/>
      <c r="H130" s="11"/>
      <c r="I130" s="16"/>
      <c r="J130" s="12"/>
      <c r="K130" s="10"/>
      <c r="L130" s="13"/>
      <c r="M130" s="14"/>
    </row>
    <row r="131" spans="1:13" ht="12" customHeight="1" x14ac:dyDescent="0.25"/>
    <row r="132" spans="1:13" ht="12" customHeight="1" x14ac:dyDescent="0.25">
      <c r="A132" s="3" t="s">
        <v>4</v>
      </c>
      <c r="B132" s="3"/>
      <c r="C132" s="3"/>
      <c r="D132" s="4"/>
      <c r="E132" s="4"/>
      <c r="F132" s="4"/>
      <c r="G132" s="4"/>
      <c r="H132" s="5"/>
      <c r="I132" s="4"/>
      <c r="J132" s="6"/>
      <c r="K132" s="4"/>
      <c r="L132" s="4"/>
      <c r="M132" s="19"/>
    </row>
    <row r="133" spans="1:13" ht="12" customHeight="1" x14ac:dyDescent="0.25">
      <c r="A133" s="3"/>
      <c r="B133" s="3"/>
      <c r="C133" s="3"/>
      <c r="D133" s="4"/>
      <c r="E133" s="4"/>
      <c r="F133" s="4"/>
      <c r="G133" s="4"/>
      <c r="H133" s="5"/>
      <c r="I133" s="4"/>
      <c r="J133" s="6"/>
      <c r="K133" s="4"/>
      <c r="L133" s="4"/>
      <c r="M133" s="19"/>
    </row>
    <row r="134" spans="1:13" ht="12" customHeight="1" x14ac:dyDescent="0.25">
      <c r="A134" s="3" t="s">
        <v>5</v>
      </c>
      <c r="B134" s="3" t="s">
        <v>6</v>
      </c>
      <c r="C134" s="3" t="s">
        <v>7</v>
      </c>
      <c r="D134" s="4" t="s">
        <v>8</v>
      </c>
      <c r="E134" s="4" t="s">
        <v>9</v>
      </c>
      <c r="F134" s="4" t="s">
        <v>10</v>
      </c>
      <c r="G134" s="4" t="s">
        <v>11</v>
      </c>
      <c r="H134" s="5" t="s">
        <v>12</v>
      </c>
      <c r="I134" s="3" t="s">
        <v>13</v>
      </c>
      <c r="J134" s="7" t="s">
        <v>14</v>
      </c>
      <c r="K134" s="4" t="s">
        <v>14</v>
      </c>
      <c r="L134" s="4" t="s">
        <v>14</v>
      </c>
      <c r="M134" s="8" t="s">
        <v>15</v>
      </c>
    </row>
    <row r="135" spans="1:13" ht="12" customHeight="1" x14ac:dyDescent="0.25">
      <c r="A135" s="3"/>
      <c r="B135" s="3"/>
      <c r="C135" s="3"/>
      <c r="D135" s="4"/>
      <c r="E135" s="4" t="s">
        <v>16</v>
      </c>
      <c r="F135" s="4" t="s">
        <v>16</v>
      </c>
      <c r="G135" s="4" t="s">
        <v>17</v>
      </c>
      <c r="H135" s="5" t="s">
        <v>16</v>
      </c>
      <c r="I135" s="3" t="s">
        <v>16</v>
      </c>
      <c r="J135" s="7" t="s">
        <v>18</v>
      </c>
      <c r="K135" s="4" t="s">
        <v>19</v>
      </c>
      <c r="L135" s="4" t="s">
        <v>20</v>
      </c>
      <c r="M135" s="8" t="s">
        <v>21</v>
      </c>
    </row>
    <row r="136" spans="1:13" ht="12" customHeight="1" x14ac:dyDescent="0.25">
      <c r="A136" s="3"/>
      <c r="B136" s="3"/>
      <c r="C136" s="3"/>
      <c r="D136" s="4" t="s">
        <v>22</v>
      </c>
      <c r="E136" s="4" t="s">
        <v>23</v>
      </c>
      <c r="F136" s="4" t="s">
        <v>23</v>
      </c>
      <c r="G136" s="4" t="s">
        <v>24</v>
      </c>
      <c r="H136" s="5" t="s">
        <v>23</v>
      </c>
      <c r="I136" s="3" t="s">
        <v>23</v>
      </c>
      <c r="J136" s="7" t="s">
        <v>25</v>
      </c>
      <c r="K136" s="4" t="s">
        <v>26</v>
      </c>
      <c r="L136" s="4" t="s">
        <v>22</v>
      </c>
      <c r="M136" s="8" t="s">
        <v>27</v>
      </c>
    </row>
    <row r="137" spans="1:13" ht="12" customHeight="1" x14ac:dyDescent="0.25">
      <c r="A137" s="20">
        <v>1</v>
      </c>
      <c r="B137" s="21">
        <v>4</v>
      </c>
      <c r="C137" s="21">
        <v>2019</v>
      </c>
      <c r="D137" s="22">
        <v>0.4</v>
      </c>
      <c r="E137" s="22">
        <v>23.43</v>
      </c>
      <c r="F137" s="22">
        <v>17.29</v>
      </c>
      <c r="G137" s="22">
        <v>75.7</v>
      </c>
      <c r="H137" s="22">
        <v>15.55</v>
      </c>
      <c r="I137" s="22">
        <v>17.739999999999998</v>
      </c>
      <c r="J137" s="22">
        <v>13.08</v>
      </c>
      <c r="K137" s="22">
        <v>223.9</v>
      </c>
      <c r="L137" s="22">
        <v>2.6760000000000002</v>
      </c>
      <c r="M137" s="23">
        <f t="shared" ref="M137:M166" si="7">IF((E137+F137)/2-10&lt;=0,0,(E137+F137)/2-10)</f>
        <v>10.36</v>
      </c>
    </row>
    <row r="138" spans="1:13" ht="12" customHeight="1" x14ac:dyDescent="0.25">
      <c r="A138" s="20">
        <v>2</v>
      </c>
      <c r="B138" s="21">
        <v>4</v>
      </c>
      <c r="C138" s="21">
        <v>2019</v>
      </c>
      <c r="D138" s="22">
        <v>0</v>
      </c>
      <c r="E138" s="22">
        <v>16.670000000000002</v>
      </c>
      <c r="F138" s="22">
        <v>10.84</v>
      </c>
      <c r="G138" s="22">
        <v>83.9</v>
      </c>
      <c r="H138" s="22">
        <v>10.27</v>
      </c>
      <c r="I138" s="22">
        <v>16.690000000000001</v>
      </c>
      <c r="J138" s="22">
        <v>13.33</v>
      </c>
      <c r="K138" s="22">
        <v>157.19999999999999</v>
      </c>
      <c r="L138" s="22">
        <v>1.9550000000000001</v>
      </c>
      <c r="M138" s="23">
        <f t="shared" si="7"/>
        <v>3.7550000000000008</v>
      </c>
    </row>
    <row r="139" spans="1:13" ht="12" customHeight="1" x14ac:dyDescent="0.25">
      <c r="A139" s="20">
        <v>3</v>
      </c>
      <c r="B139" s="21">
        <v>4</v>
      </c>
      <c r="C139" s="21">
        <v>2019</v>
      </c>
      <c r="D139" s="22">
        <v>0</v>
      </c>
      <c r="E139" s="22">
        <v>15.95</v>
      </c>
      <c r="F139" s="22">
        <v>2.7160000000000002</v>
      </c>
      <c r="G139" s="22">
        <v>79.3</v>
      </c>
      <c r="H139" s="22">
        <v>3.452</v>
      </c>
      <c r="I139" s="22">
        <v>15.08</v>
      </c>
      <c r="J139" s="22">
        <v>12.42</v>
      </c>
      <c r="K139" s="22">
        <v>138.30000000000001</v>
      </c>
      <c r="L139" s="22">
        <v>1.8740000000000001</v>
      </c>
      <c r="M139" s="23">
        <f t="shared" si="7"/>
        <v>0</v>
      </c>
    </row>
    <row r="140" spans="1:13" ht="12" customHeight="1" x14ac:dyDescent="0.25">
      <c r="A140" s="20">
        <v>4</v>
      </c>
      <c r="B140" s="21">
        <v>4</v>
      </c>
      <c r="C140" s="21">
        <v>2019</v>
      </c>
      <c r="D140" s="22">
        <v>0</v>
      </c>
      <c r="E140" s="22">
        <v>18.32</v>
      </c>
      <c r="F140" s="22">
        <v>2.5</v>
      </c>
      <c r="G140" s="22">
        <v>56.76</v>
      </c>
      <c r="H140" s="22">
        <v>2.605</v>
      </c>
      <c r="I140" s="22">
        <v>13.97</v>
      </c>
      <c r="J140" s="22">
        <v>16.64</v>
      </c>
      <c r="K140" s="22">
        <v>146.30000000000001</v>
      </c>
      <c r="L140" s="22">
        <v>2.589</v>
      </c>
      <c r="M140" s="23">
        <f t="shared" si="7"/>
        <v>0.41000000000000014</v>
      </c>
    </row>
    <row r="141" spans="1:13" ht="12" customHeight="1" x14ac:dyDescent="0.25">
      <c r="A141" s="20">
        <v>5</v>
      </c>
      <c r="B141" s="21">
        <v>4</v>
      </c>
      <c r="C141" s="21">
        <v>2019</v>
      </c>
      <c r="D141" s="22">
        <v>0</v>
      </c>
      <c r="E141" s="22">
        <v>16.75</v>
      </c>
      <c r="F141" s="22">
        <v>6.4950000000000001</v>
      </c>
      <c r="G141" s="22">
        <v>51.69</v>
      </c>
      <c r="H141" s="22">
        <v>6.5880000000000001</v>
      </c>
      <c r="I141" s="22">
        <v>14.17</v>
      </c>
      <c r="J141" s="22">
        <v>10.94</v>
      </c>
      <c r="K141" s="22">
        <v>249</v>
      </c>
      <c r="L141" s="22">
        <v>2.2469999999999999</v>
      </c>
      <c r="M141" s="23">
        <f t="shared" si="7"/>
        <v>1.6225000000000005</v>
      </c>
    </row>
    <row r="142" spans="1:13" ht="12" customHeight="1" x14ac:dyDescent="0.25">
      <c r="A142" s="20">
        <v>6</v>
      </c>
      <c r="B142" s="21">
        <v>4</v>
      </c>
      <c r="C142" s="21">
        <v>2019</v>
      </c>
      <c r="D142" s="22">
        <v>10.199999999999999</v>
      </c>
      <c r="E142" s="22">
        <v>16.059999999999999</v>
      </c>
      <c r="F142" s="22">
        <v>8.4499999999999993</v>
      </c>
      <c r="G142" s="22">
        <v>64.33</v>
      </c>
      <c r="H142" s="22">
        <v>7.97</v>
      </c>
      <c r="I142" s="22">
        <v>13.92</v>
      </c>
      <c r="J142" s="22">
        <v>9.57</v>
      </c>
      <c r="K142" s="22">
        <v>210.3</v>
      </c>
      <c r="L142" s="22">
        <v>1.6739999999999999</v>
      </c>
      <c r="M142" s="23">
        <f t="shared" si="7"/>
        <v>2.254999999999999</v>
      </c>
    </row>
    <row r="143" spans="1:13" ht="12" customHeight="1" x14ac:dyDescent="0.25">
      <c r="A143" s="20">
        <v>7</v>
      </c>
      <c r="B143" s="21">
        <v>4</v>
      </c>
      <c r="C143" s="21">
        <v>2019</v>
      </c>
      <c r="D143" s="22">
        <v>1.8</v>
      </c>
      <c r="E143" s="22">
        <v>14.65</v>
      </c>
      <c r="F143" s="22">
        <v>7.43</v>
      </c>
      <c r="G143" s="22">
        <v>75.7</v>
      </c>
      <c r="H143" s="22">
        <v>6.0869999999999997</v>
      </c>
      <c r="I143" s="22">
        <v>13.2</v>
      </c>
      <c r="J143" s="22">
        <v>5.7389999999999999</v>
      </c>
      <c r="K143" s="22">
        <v>191.7</v>
      </c>
      <c r="L143" s="22">
        <v>1.071</v>
      </c>
      <c r="M143" s="23">
        <f t="shared" si="7"/>
        <v>1.0399999999999991</v>
      </c>
    </row>
    <row r="144" spans="1:13" ht="12" customHeight="1" x14ac:dyDescent="0.25">
      <c r="A144" s="20">
        <v>8</v>
      </c>
      <c r="B144" s="21">
        <v>4</v>
      </c>
      <c r="C144" s="21">
        <v>2019</v>
      </c>
      <c r="D144" s="22">
        <v>0.2</v>
      </c>
      <c r="E144" s="22">
        <v>16.97</v>
      </c>
      <c r="F144" s="22">
        <v>10.26</v>
      </c>
      <c r="G144" s="22">
        <v>91.6</v>
      </c>
      <c r="H144" s="22">
        <v>9.41</v>
      </c>
      <c r="I144" s="22">
        <v>13.66</v>
      </c>
      <c r="J144" s="22">
        <v>12.55</v>
      </c>
      <c r="K144" s="22">
        <v>130.19999999999999</v>
      </c>
      <c r="L144" s="22">
        <v>1.81</v>
      </c>
      <c r="M144" s="23">
        <f t="shared" si="7"/>
        <v>3.6149999999999984</v>
      </c>
    </row>
    <row r="145" spans="1:13" ht="12" customHeight="1" x14ac:dyDescent="0.25">
      <c r="A145" s="20">
        <v>9</v>
      </c>
      <c r="B145" s="21">
        <v>4</v>
      </c>
      <c r="C145" s="21">
        <v>2019</v>
      </c>
      <c r="D145" s="22">
        <v>0</v>
      </c>
      <c r="E145" s="22">
        <v>19.38</v>
      </c>
      <c r="F145" s="22">
        <v>2.4900000000000002</v>
      </c>
      <c r="G145" s="22">
        <v>55.4</v>
      </c>
      <c r="H145" s="22">
        <v>2.9950000000000001</v>
      </c>
      <c r="I145" s="22">
        <v>12.7</v>
      </c>
      <c r="J145" s="22">
        <v>15.86</v>
      </c>
      <c r="K145" s="22">
        <v>163.9</v>
      </c>
      <c r="L145" s="22">
        <v>2.6280000000000001</v>
      </c>
      <c r="M145" s="23">
        <f t="shared" si="7"/>
        <v>0.93499999999999872</v>
      </c>
    </row>
    <row r="146" spans="1:13" ht="12" customHeight="1" x14ac:dyDescent="0.25">
      <c r="A146" s="20">
        <v>10</v>
      </c>
      <c r="B146" s="21">
        <v>4</v>
      </c>
      <c r="C146" s="21">
        <v>2019</v>
      </c>
      <c r="D146" s="22">
        <v>3.4</v>
      </c>
      <c r="E146" s="22">
        <v>23.14</v>
      </c>
      <c r="F146" s="22">
        <v>6.234</v>
      </c>
      <c r="G146" s="22">
        <v>88.9</v>
      </c>
      <c r="H146" s="22">
        <v>6.1859999999999999</v>
      </c>
      <c r="I146" s="22">
        <v>13.61</v>
      </c>
      <c r="J146" s="22">
        <v>13.49</v>
      </c>
      <c r="K146" s="22">
        <v>194.8</v>
      </c>
      <c r="L146" s="22">
        <v>2.7890000000000001</v>
      </c>
      <c r="M146" s="23">
        <f t="shared" si="7"/>
        <v>4.6870000000000012</v>
      </c>
    </row>
    <row r="147" spans="1:13" ht="12" customHeight="1" x14ac:dyDescent="0.25">
      <c r="A147" s="20">
        <v>11</v>
      </c>
      <c r="B147" s="21">
        <v>4</v>
      </c>
      <c r="C147" s="21">
        <v>2019</v>
      </c>
      <c r="D147" s="22">
        <v>17.399999999999999</v>
      </c>
      <c r="E147" s="22">
        <v>15.48</v>
      </c>
      <c r="F147" s="22">
        <v>13.96</v>
      </c>
      <c r="G147" s="22">
        <v>85.5</v>
      </c>
      <c r="H147" s="22">
        <v>13.01</v>
      </c>
      <c r="I147" s="22">
        <v>14.94</v>
      </c>
      <c r="J147" s="22">
        <v>3.4710000000000001</v>
      </c>
      <c r="K147" s="22">
        <v>100.7</v>
      </c>
      <c r="L147" s="22">
        <v>0.44800000000000001</v>
      </c>
      <c r="M147" s="23">
        <f t="shared" si="7"/>
        <v>4.7200000000000006</v>
      </c>
    </row>
    <row r="148" spans="1:13" ht="12" customHeight="1" x14ac:dyDescent="0.25">
      <c r="A148" s="20">
        <v>12</v>
      </c>
      <c r="B148" s="21">
        <v>4</v>
      </c>
      <c r="C148" s="21">
        <v>2019</v>
      </c>
      <c r="D148" s="22">
        <v>0</v>
      </c>
      <c r="E148" s="22">
        <v>17.559999999999999</v>
      </c>
      <c r="F148" s="22">
        <v>6.399</v>
      </c>
      <c r="G148" s="22">
        <v>74.400000000000006</v>
      </c>
      <c r="H148" s="22">
        <v>6.0730000000000004</v>
      </c>
      <c r="I148" s="22">
        <v>14.11</v>
      </c>
      <c r="J148" s="22">
        <v>12.38</v>
      </c>
      <c r="K148" s="22">
        <v>203.8</v>
      </c>
      <c r="L148" s="22">
        <v>1.9750000000000001</v>
      </c>
      <c r="M148" s="23">
        <f t="shared" si="7"/>
        <v>1.9794999999999998</v>
      </c>
    </row>
    <row r="149" spans="1:13" ht="12" customHeight="1" x14ac:dyDescent="0.25">
      <c r="A149" s="20">
        <v>13</v>
      </c>
      <c r="B149" s="21">
        <v>4</v>
      </c>
      <c r="C149" s="21">
        <v>2019</v>
      </c>
      <c r="D149" s="22">
        <v>0</v>
      </c>
      <c r="E149" s="22">
        <v>15.76</v>
      </c>
      <c r="F149" s="22">
        <v>1.7649999999999999</v>
      </c>
      <c r="G149" s="22">
        <v>80.8</v>
      </c>
      <c r="H149" s="22">
        <v>1.99</v>
      </c>
      <c r="I149" s="22">
        <v>12.57</v>
      </c>
      <c r="J149" s="22">
        <v>14.86</v>
      </c>
      <c r="K149" s="22">
        <v>116.5</v>
      </c>
      <c r="L149" s="22">
        <v>2.222</v>
      </c>
      <c r="M149" s="23">
        <f t="shared" si="7"/>
        <v>0</v>
      </c>
    </row>
    <row r="150" spans="1:13" ht="12" customHeight="1" x14ac:dyDescent="0.25">
      <c r="A150" s="20">
        <v>14</v>
      </c>
      <c r="B150" s="21">
        <v>4</v>
      </c>
      <c r="C150" s="21">
        <v>2019</v>
      </c>
      <c r="D150" s="22">
        <v>0</v>
      </c>
      <c r="E150" s="22">
        <v>18</v>
      </c>
      <c r="F150" s="22">
        <v>1.8080000000000001</v>
      </c>
      <c r="G150" s="22">
        <v>87.4</v>
      </c>
      <c r="H150" s="22">
        <v>1.635</v>
      </c>
      <c r="I150" s="22">
        <v>11.76</v>
      </c>
      <c r="J150" s="22">
        <v>14.49</v>
      </c>
      <c r="K150" s="22">
        <v>181.7</v>
      </c>
      <c r="L150" s="22">
        <v>2.2410000000000001</v>
      </c>
      <c r="M150" s="23">
        <f t="shared" si="7"/>
        <v>0</v>
      </c>
    </row>
    <row r="151" spans="1:13" ht="12" customHeight="1" x14ac:dyDescent="0.25">
      <c r="A151" s="20">
        <v>15</v>
      </c>
      <c r="B151" s="21">
        <v>4</v>
      </c>
      <c r="C151" s="21">
        <v>2019</v>
      </c>
      <c r="D151" s="22">
        <v>0</v>
      </c>
      <c r="E151" s="22">
        <v>16.309999999999999</v>
      </c>
      <c r="F151" s="22">
        <v>2.431</v>
      </c>
      <c r="G151" s="22">
        <v>80.3</v>
      </c>
      <c r="H151" s="22">
        <v>2.089</v>
      </c>
      <c r="I151" s="22">
        <v>12.09</v>
      </c>
      <c r="J151" s="22">
        <v>13.17</v>
      </c>
      <c r="K151" s="22">
        <v>137.6</v>
      </c>
      <c r="L151" s="22">
        <v>1.95</v>
      </c>
      <c r="M151" s="23">
        <f t="shared" si="7"/>
        <v>0</v>
      </c>
    </row>
    <row r="152" spans="1:13" ht="12" customHeight="1" x14ac:dyDescent="0.25">
      <c r="A152" s="20">
        <v>16</v>
      </c>
      <c r="B152" s="21">
        <v>4</v>
      </c>
      <c r="C152" s="21">
        <v>2019</v>
      </c>
      <c r="D152" s="22">
        <v>0.2</v>
      </c>
      <c r="E152" s="22">
        <v>17.45</v>
      </c>
      <c r="F152" s="22">
        <v>3.403</v>
      </c>
      <c r="G152" s="22">
        <v>86.6</v>
      </c>
      <c r="H152" s="22">
        <v>2.7360000000000002</v>
      </c>
      <c r="I152" s="22">
        <v>11.82</v>
      </c>
      <c r="J152" s="22">
        <v>13.92</v>
      </c>
      <c r="K152" s="22">
        <v>153.30000000000001</v>
      </c>
      <c r="L152" s="22">
        <v>2.0579999999999998</v>
      </c>
      <c r="M152" s="23">
        <f t="shared" si="7"/>
        <v>0.42649999999999899</v>
      </c>
    </row>
    <row r="153" spans="1:13" ht="12" customHeight="1" x14ac:dyDescent="0.25">
      <c r="A153" s="20">
        <v>17</v>
      </c>
      <c r="B153" s="21">
        <v>4</v>
      </c>
      <c r="C153" s="21">
        <v>2019</v>
      </c>
      <c r="D153" s="22">
        <v>0</v>
      </c>
      <c r="E153" s="22">
        <v>16.600000000000001</v>
      </c>
      <c r="F153" s="22">
        <v>3.2919999999999998</v>
      </c>
      <c r="G153" s="22">
        <v>89.2</v>
      </c>
      <c r="H153" s="22">
        <v>2.4369999999999998</v>
      </c>
      <c r="I153" s="22">
        <v>11.71</v>
      </c>
      <c r="J153" s="22">
        <v>11.29</v>
      </c>
      <c r="K153" s="22">
        <v>70.400000000000006</v>
      </c>
      <c r="L153" s="22">
        <v>1.5960000000000001</v>
      </c>
      <c r="M153" s="23">
        <f t="shared" si="7"/>
        <v>0</v>
      </c>
    </row>
    <row r="154" spans="1:13" ht="12" customHeight="1" x14ac:dyDescent="0.25">
      <c r="A154" s="20">
        <v>18</v>
      </c>
      <c r="B154" s="21">
        <v>4</v>
      </c>
      <c r="C154" s="21">
        <v>2019</v>
      </c>
      <c r="D154" s="22">
        <v>0</v>
      </c>
      <c r="E154" s="22">
        <v>15.83</v>
      </c>
      <c r="F154" s="22">
        <v>2.149</v>
      </c>
      <c r="G154" s="22">
        <v>84.9</v>
      </c>
      <c r="H154" s="22">
        <v>1.778</v>
      </c>
      <c r="I154" s="22">
        <v>12.06</v>
      </c>
      <c r="J154" s="22">
        <v>14.15</v>
      </c>
      <c r="K154" s="22">
        <v>59.38</v>
      </c>
      <c r="L154" s="22">
        <v>1.9</v>
      </c>
      <c r="M154" s="23">
        <f t="shared" si="7"/>
        <v>0</v>
      </c>
    </row>
    <row r="155" spans="1:13" ht="12" customHeight="1" x14ac:dyDescent="0.25">
      <c r="A155" s="20">
        <v>19</v>
      </c>
      <c r="B155" s="21">
        <v>4</v>
      </c>
      <c r="C155" s="21">
        <v>2019</v>
      </c>
      <c r="D155" s="22">
        <v>0</v>
      </c>
      <c r="E155" s="22">
        <v>20.88</v>
      </c>
      <c r="F155" s="22">
        <v>1E-3</v>
      </c>
      <c r="G155" s="22">
        <v>46.73</v>
      </c>
      <c r="H155" s="22">
        <v>0.626</v>
      </c>
      <c r="I155" s="22">
        <v>11.28</v>
      </c>
      <c r="J155" s="22">
        <v>14.32</v>
      </c>
      <c r="K155" s="22">
        <v>206.7</v>
      </c>
      <c r="L155" s="22">
        <v>2.6579999999999999</v>
      </c>
      <c r="M155" s="23">
        <f t="shared" si="7"/>
        <v>0.44050000000000011</v>
      </c>
    </row>
    <row r="156" spans="1:13" ht="12" customHeight="1" x14ac:dyDescent="0.25">
      <c r="A156" s="20">
        <v>20</v>
      </c>
      <c r="B156" s="21">
        <v>4</v>
      </c>
      <c r="C156" s="21">
        <v>2019</v>
      </c>
      <c r="D156" s="22">
        <v>0</v>
      </c>
      <c r="E156" s="22">
        <v>20.74</v>
      </c>
      <c r="F156" s="22">
        <v>10.63</v>
      </c>
      <c r="G156" s="22">
        <v>81.099999999999994</v>
      </c>
      <c r="H156" s="22">
        <v>7.31</v>
      </c>
      <c r="I156" s="22">
        <v>12.16</v>
      </c>
      <c r="J156" s="22">
        <v>11.8</v>
      </c>
      <c r="K156" s="22">
        <v>225.4</v>
      </c>
      <c r="L156" s="22">
        <v>2.573</v>
      </c>
      <c r="M156" s="23">
        <f t="shared" si="7"/>
        <v>5.6849999999999987</v>
      </c>
    </row>
    <row r="157" spans="1:13" ht="12" customHeight="1" x14ac:dyDescent="0.25">
      <c r="A157" s="20">
        <v>21</v>
      </c>
      <c r="B157" s="21">
        <v>4</v>
      </c>
      <c r="C157" s="21">
        <v>2019</v>
      </c>
      <c r="D157" s="22">
        <v>17</v>
      </c>
      <c r="E157" s="22">
        <v>14.19</v>
      </c>
      <c r="F157" s="22">
        <v>12.46</v>
      </c>
      <c r="G157" s="22">
        <v>87.8</v>
      </c>
      <c r="H157" s="22">
        <v>11.7</v>
      </c>
      <c r="I157" s="22">
        <v>13.44</v>
      </c>
      <c r="J157" s="22">
        <v>1.4470000000000001</v>
      </c>
      <c r="K157" s="22">
        <v>68.260000000000005</v>
      </c>
      <c r="L157" s="22">
        <v>0.184</v>
      </c>
      <c r="M157" s="23">
        <f t="shared" si="7"/>
        <v>3.3249999999999993</v>
      </c>
    </row>
    <row r="158" spans="1:13" ht="12" customHeight="1" x14ac:dyDescent="0.25">
      <c r="A158" s="20">
        <v>22</v>
      </c>
      <c r="B158" s="21">
        <v>4</v>
      </c>
      <c r="C158" s="21">
        <v>2019</v>
      </c>
      <c r="D158" s="22">
        <v>44.4</v>
      </c>
      <c r="E158" s="22">
        <v>14.23</v>
      </c>
      <c r="F158" s="22">
        <v>11.08</v>
      </c>
      <c r="G158" s="22">
        <v>79.400000000000006</v>
      </c>
      <c r="H158" s="22">
        <v>10.96</v>
      </c>
      <c r="I158" s="22">
        <v>13.33</v>
      </c>
      <c r="J158" s="22">
        <v>3.141</v>
      </c>
      <c r="K158" s="22">
        <v>196.3</v>
      </c>
      <c r="L158" s="22">
        <v>0.56899999999999995</v>
      </c>
      <c r="M158" s="23">
        <f t="shared" si="7"/>
        <v>2.6550000000000011</v>
      </c>
    </row>
    <row r="159" spans="1:13" ht="12" customHeight="1" x14ac:dyDescent="0.25">
      <c r="A159" s="20">
        <v>23</v>
      </c>
      <c r="B159" s="21">
        <v>4</v>
      </c>
      <c r="C159" s="21">
        <v>2019</v>
      </c>
      <c r="D159" s="22">
        <v>0.2</v>
      </c>
      <c r="E159" s="22">
        <v>17.739999999999998</v>
      </c>
      <c r="F159" s="22">
        <v>12.39</v>
      </c>
      <c r="G159" s="22">
        <v>94.5</v>
      </c>
      <c r="H159" s="22">
        <v>11.51</v>
      </c>
      <c r="I159" s="22">
        <v>13.45</v>
      </c>
      <c r="J159" s="22">
        <v>5.8109999999999999</v>
      </c>
      <c r="K159" s="22">
        <v>78.3</v>
      </c>
      <c r="L159" s="22">
        <v>0.96399999999999997</v>
      </c>
      <c r="M159" s="23">
        <f t="shared" si="7"/>
        <v>5.0649999999999995</v>
      </c>
    </row>
    <row r="160" spans="1:13" ht="12" customHeight="1" x14ac:dyDescent="0.25">
      <c r="A160" s="20">
        <v>24</v>
      </c>
      <c r="B160" s="21">
        <v>4</v>
      </c>
      <c r="C160" s="21">
        <v>2019</v>
      </c>
      <c r="D160" s="22">
        <v>0.2</v>
      </c>
      <c r="E160" s="22">
        <v>17.55</v>
      </c>
      <c r="F160" s="22">
        <v>8.49</v>
      </c>
      <c r="G160" s="22">
        <v>91.8</v>
      </c>
      <c r="H160" s="22">
        <v>7.58</v>
      </c>
      <c r="I160" s="22">
        <v>13.5</v>
      </c>
      <c r="J160" s="22">
        <v>11.62</v>
      </c>
      <c r="K160" s="22">
        <v>59.86</v>
      </c>
      <c r="L160" s="22">
        <v>1.51</v>
      </c>
      <c r="M160" s="23">
        <f t="shared" si="7"/>
        <v>3.0199999999999996</v>
      </c>
    </row>
    <row r="161" spans="1:13" ht="12" customHeight="1" x14ac:dyDescent="0.25">
      <c r="A161" s="20">
        <v>25</v>
      </c>
      <c r="B161" s="21">
        <v>4</v>
      </c>
      <c r="C161" s="21">
        <v>2019</v>
      </c>
      <c r="D161" s="22">
        <v>0</v>
      </c>
      <c r="E161" s="22">
        <v>19.850000000000001</v>
      </c>
      <c r="F161" s="22">
        <v>6.8540000000000001</v>
      </c>
      <c r="G161" s="22">
        <v>78.099999999999994</v>
      </c>
      <c r="H161" s="22">
        <v>7.57</v>
      </c>
      <c r="I161" s="22">
        <v>13.98</v>
      </c>
      <c r="J161" s="22">
        <v>12.77</v>
      </c>
      <c r="K161" s="22">
        <v>151.1</v>
      </c>
      <c r="L161" s="22">
        <v>2.0779999999999998</v>
      </c>
      <c r="M161" s="23">
        <f t="shared" si="7"/>
        <v>3.3520000000000003</v>
      </c>
    </row>
    <row r="162" spans="1:13" ht="12" customHeight="1" x14ac:dyDescent="0.25">
      <c r="A162" s="20">
        <v>26</v>
      </c>
      <c r="B162" s="21">
        <v>4</v>
      </c>
      <c r="C162" s="21">
        <v>2019</v>
      </c>
      <c r="D162" s="22">
        <v>0</v>
      </c>
      <c r="E162" s="22">
        <v>21.36</v>
      </c>
      <c r="F162" s="22">
        <v>4.5460000000000003</v>
      </c>
      <c r="G162" s="22">
        <v>61.4</v>
      </c>
      <c r="H162" s="22">
        <v>4.6630000000000003</v>
      </c>
      <c r="I162" s="22">
        <v>13.27</v>
      </c>
      <c r="J162" s="22">
        <v>12.73</v>
      </c>
      <c r="K162" s="22">
        <v>160.80000000000001</v>
      </c>
      <c r="L162" s="22">
        <v>2.3199999999999998</v>
      </c>
      <c r="M162" s="23">
        <f t="shared" si="7"/>
        <v>2.9529999999999994</v>
      </c>
    </row>
    <row r="163" spans="1:13" ht="12" customHeight="1" x14ac:dyDescent="0.25">
      <c r="A163" s="20">
        <v>27</v>
      </c>
      <c r="B163" s="21">
        <v>4</v>
      </c>
      <c r="C163" s="21">
        <v>2019</v>
      </c>
      <c r="D163" s="22">
        <v>0.6</v>
      </c>
      <c r="E163" s="22">
        <v>21.28</v>
      </c>
      <c r="F163" s="22">
        <v>9.81</v>
      </c>
      <c r="G163" s="22">
        <v>44.88</v>
      </c>
      <c r="H163" s="22">
        <v>8.36</v>
      </c>
      <c r="I163" s="22">
        <v>13.7</v>
      </c>
      <c r="J163" s="22">
        <v>8.52</v>
      </c>
      <c r="K163" s="22">
        <v>265.39999999999998</v>
      </c>
      <c r="L163" s="22">
        <v>2.0990000000000002</v>
      </c>
      <c r="M163" s="23">
        <f t="shared" si="7"/>
        <v>5.5450000000000017</v>
      </c>
    </row>
    <row r="164" spans="1:13" ht="12" customHeight="1" x14ac:dyDescent="0.25">
      <c r="A164" s="20">
        <v>28</v>
      </c>
      <c r="B164" s="21">
        <v>4</v>
      </c>
      <c r="C164" s="21">
        <v>2019</v>
      </c>
      <c r="D164" s="22">
        <v>10.4</v>
      </c>
      <c r="E164" s="22">
        <v>18.670000000000002</v>
      </c>
      <c r="F164" s="22">
        <v>13.3</v>
      </c>
      <c r="G164" s="22">
        <v>78.8</v>
      </c>
      <c r="H164" s="22">
        <v>10.86</v>
      </c>
      <c r="I164" s="22">
        <v>13.88</v>
      </c>
      <c r="J164" s="22">
        <v>12.06</v>
      </c>
      <c r="K164" s="22">
        <v>251.6</v>
      </c>
      <c r="L164" s="22">
        <v>2.552</v>
      </c>
      <c r="M164" s="23">
        <f t="shared" si="7"/>
        <v>5.9850000000000012</v>
      </c>
    </row>
    <row r="165" spans="1:13" ht="12" customHeight="1" x14ac:dyDescent="0.25">
      <c r="A165" s="20">
        <v>29</v>
      </c>
      <c r="B165" s="21">
        <v>4</v>
      </c>
      <c r="C165" s="21">
        <v>2019</v>
      </c>
      <c r="D165" s="22">
        <v>4.4000000000000004</v>
      </c>
      <c r="E165" s="22">
        <v>17.98</v>
      </c>
      <c r="F165" s="22">
        <v>12.89</v>
      </c>
      <c r="G165" s="22">
        <v>54.45</v>
      </c>
      <c r="H165" s="22">
        <v>10.81</v>
      </c>
      <c r="I165" s="22">
        <v>13.75</v>
      </c>
      <c r="J165" s="22">
        <v>10.08</v>
      </c>
      <c r="K165" s="22">
        <v>154</v>
      </c>
      <c r="L165" s="22">
        <v>1.7769999999999999</v>
      </c>
      <c r="M165" s="23">
        <f t="shared" si="7"/>
        <v>5.4350000000000005</v>
      </c>
    </row>
    <row r="166" spans="1:13" ht="12" customHeight="1" x14ac:dyDescent="0.25">
      <c r="A166" s="20">
        <v>30</v>
      </c>
      <c r="B166" s="21">
        <v>4</v>
      </c>
      <c r="C166" s="21">
        <v>2019</v>
      </c>
      <c r="D166" s="22">
        <v>0</v>
      </c>
      <c r="E166" s="22">
        <v>15.08</v>
      </c>
      <c r="F166" s="22">
        <v>-0.16</v>
      </c>
      <c r="G166" s="22">
        <v>69.38</v>
      </c>
      <c r="H166" s="22">
        <v>0.90400000000000003</v>
      </c>
      <c r="I166" s="22">
        <v>12.23</v>
      </c>
      <c r="J166" s="22">
        <v>12.17</v>
      </c>
      <c r="K166" s="22">
        <v>168.3</v>
      </c>
      <c r="L166" s="22">
        <v>1.98</v>
      </c>
      <c r="M166" s="23">
        <f t="shared" si="7"/>
        <v>0</v>
      </c>
    </row>
    <row r="167" spans="1:13" ht="12" customHeight="1" x14ac:dyDescent="0.25">
      <c r="A167" s="20"/>
      <c r="B167" s="21"/>
      <c r="C167" s="21"/>
      <c r="D167" s="22"/>
      <c r="E167" s="22"/>
      <c r="F167" s="22"/>
      <c r="G167" s="22"/>
      <c r="H167" s="22"/>
      <c r="I167" s="22"/>
      <c r="J167" s="22"/>
      <c r="K167" s="22"/>
      <c r="L167" s="22"/>
      <c r="M167"/>
    </row>
    <row r="168" spans="1:13" ht="12" customHeight="1" x14ac:dyDescent="0.25">
      <c r="A168" s="9" t="s">
        <v>28</v>
      </c>
      <c r="B168" s="9"/>
      <c r="C168" s="9"/>
      <c r="D168" s="10"/>
      <c r="E168" s="10">
        <f>AVERAGE(E137:E166)</f>
        <v>17.795333333333335</v>
      </c>
      <c r="F168" s="10">
        <f>AVERAGE(F137:F166)</f>
        <v>7.0734333333333357</v>
      </c>
      <c r="G168" s="10">
        <f>AVERAGE(G137:G166)</f>
        <v>75.35733333333333</v>
      </c>
      <c r="H168" s="11">
        <f>AVERAGE(H137:H166)</f>
        <v>6.5238000000000023</v>
      </c>
      <c r="I168" s="10">
        <f t="shared" ref="I168" si="8">AVERAGE(I136:I166)</f>
        <v>13.459</v>
      </c>
      <c r="J168" s="10">
        <f>AVERAGE(J137:J166)</f>
        <v>11.260633333333333</v>
      </c>
      <c r="K168" s="10">
        <f>AVERAGE(K137:K166)</f>
        <v>160.50000000000006</v>
      </c>
      <c r="L168" s="10">
        <f>AVERAGE(L137:L166)</f>
        <v>1.8989000000000005</v>
      </c>
      <c r="M168" s="10">
        <f>AVERAGE(M137:M166)</f>
        <v>2.6422000000000003</v>
      </c>
    </row>
    <row r="169" spans="1:13" ht="12" customHeight="1" x14ac:dyDescent="0.25">
      <c r="A169" s="9" t="s">
        <v>29</v>
      </c>
      <c r="B169" s="9"/>
      <c r="C169" s="9"/>
      <c r="D169" s="10">
        <f>SUM(D137:D166)</f>
        <v>110.80000000000001</v>
      </c>
      <c r="E169" s="10"/>
      <c r="F169" s="10"/>
      <c r="G169" s="10"/>
      <c r="H169" s="11"/>
      <c r="I169" s="10"/>
      <c r="J169" s="10">
        <f>SUM(J137:J166)</f>
        <v>337.81899999999996</v>
      </c>
      <c r="K169" s="10">
        <f>SUM(K137:K166)</f>
        <v>4815.0000000000018</v>
      </c>
      <c r="L169" s="10">
        <f>SUM(L137:L166)</f>
        <v>56.967000000000013</v>
      </c>
      <c r="M169" s="10">
        <f>SUM(M137:M166)</f>
        <v>79.266000000000005</v>
      </c>
    </row>
    <row r="170" spans="1:13" ht="12" customHeight="1" x14ac:dyDescent="0.25">
      <c r="A170" s="9" t="s">
        <v>30</v>
      </c>
      <c r="B170" s="9"/>
      <c r="C170" s="9"/>
      <c r="D170" s="10"/>
      <c r="E170" s="10">
        <f>MAX(E137:E166)</f>
        <v>23.43</v>
      </c>
      <c r="F170" s="10">
        <f>MAX(F137:F166)</f>
        <v>17.29</v>
      </c>
      <c r="G170" s="10">
        <f>MAX(G137:G166)</f>
        <v>94.5</v>
      </c>
      <c r="H170" s="11"/>
      <c r="I170" s="10">
        <f>MAX(I136:I166)</f>
        <v>17.739999999999998</v>
      </c>
      <c r="J170" s="10">
        <f>MAX(J137:J166)</f>
        <v>16.64</v>
      </c>
      <c r="K170" s="10">
        <f>MAX(K137:K166)</f>
        <v>265.39999999999998</v>
      </c>
      <c r="L170" s="10">
        <f>MAX(L137:L166)</f>
        <v>2.7890000000000001</v>
      </c>
      <c r="M170" s="10">
        <f>MAX(M137:M166)</f>
        <v>10.36</v>
      </c>
    </row>
    <row r="171" spans="1:13" ht="12" customHeight="1" x14ac:dyDescent="0.25">
      <c r="A171" s="9" t="s">
        <v>31</v>
      </c>
      <c r="B171" s="9"/>
      <c r="C171" s="9"/>
      <c r="D171" s="10"/>
      <c r="E171" s="10">
        <f>MIN(E137:E166)</f>
        <v>14.19</v>
      </c>
      <c r="F171" s="10">
        <f>MIN(F137:F166)</f>
        <v>-0.16</v>
      </c>
      <c r="G171" s="10">
        <f>MIN(G137:G166)</f>
        <v>44.88</v>
      </c>
      <c r="H171" s="11">
        <f>MIN(H137:H166)</f>
        <v>0.626</v>
      </c>
      <c r="I171" s="10">
        <f>MIN(I136:I166)</f>
        <v>11.28</v>
      </c>
      <c r="J171" s="10">
        <f>MIN(J137:J166)</f>
        <v>1.4470000000000001</v>
      </c>
      <c r="K171" s="10">
        <f>MIN(K137:K166)</f>
        <v>59.38</v>
      </c>
      <c r="L171" s="10">
        <f>MIN(L137:L166)</f>
        <v>0.184</v>
      </c>
      <c r="M171" s="10">
        <f>MIN(M137:M166)</f>
        <v>0</v>
      </c>
    </row>
    <row r="172" spans="1:13" ht="12" customHeight="1" x14ac:dyDescent="0.25">
      <c r="A172" s="9" t="s">
        <v>32</v>
      </c>
      <c r="B172" s="9"/>
      <c r="C172" s="9">
        <f>SUM(E168+F168)/2</f>
        <v>12.434383333333336</v>
      </c>
      <c r="D172" s="10"/>
      <c r="E172" s="10"/>
      <c r="F172" s="10"/>
      <c r="G172" s="10"/>
      <c r="H172" s="11"/>
      <c r="I172" s="10"/>
      <c r="J172" s="6"/>
      <c r="K172" s="10"/>
      <c r="L172" s="13"/>
      <c r="M172" s="19"/>
    </row>
    <row r="173" spans="1:13" ht="12" customHeight="1" x14ac:dyDescent="0.25"/>
    <row r="174" spans="1:13" ht="12" customHeight="1" x14ac:dyDescent="0.25"/>
    <row r="175" spans="1:13" ht="12" customHeight="1" x14ac:dyDescent="0.25"/>
    <row r="176" spans="1:13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  <row r="1001" ht="12" customHeight="1" x14ac:dyDescent="0.25"/>
    <row r="1002" ht="12" customHeight="1" x14ac:dyDescent="0.25"/>
    <row r="1003" ht="12" customHeight="1" x14ac:dyDescent="0.25"/>
    <row r="1004" ht="12" customHeight="1" x14ac:dyDescent="0.25"/>
    <row r="1005" ht="12" customHeight="1" x14ac:dyDescent="0.25"/>
    <row r="1006" ht="12" customHeight="1" x14ac:dyDescent="0.25"/>
    <row r="1007" ht="12" customHeight="1" x14ac:dyDescent="0.25"/>
    <row r="1008" ht="12" customHeight="1" x14ac:dyDescent="0.25"/>
    <row r="1009" ht="12" customHeight="1" x14ac:dyDescent="0.25"/>
    <row r="1010" ht="12" customHeight="1" x14ac:dyDescent="0.25"/>
    <row r="1011" ht="12" customHeight="1" x14ac:dyDescent="0.25"/>
    <row r="1012" ht="12" customHeight="1" x14ac:dyDescent="0.25"/>
    <row r="1013" ht="12" customHeight="1" x14ac:dyDescent="0.25"/>
    <row r="1014" ht="12" customHeight="1" x14ac:dyDescent="0.25"/>
    <row r="1015" ht="12" customHeight="1" x14ac:dyDescent="0.25"/>
    <row r="1016" ht="12" customHeight="1" x14ac:dyDescent="0.25"/>
    <row r="1017" ht="12" customHeight="1" x14ac:dyDescent="0.25"/>
    <row r="1018" ht="12" customHeight="1" x14ac:dyDescent="0.25"/>
    <row r="1019" ht="12" customHeight="1" x14ac:dyDescent="0.25"/>
    <row r="1020" ht="12" customHeight="1" x14ac:dyDescent="0.25"/>
    <row r="1021" ht="12" customHeight="1" x14ac:dyDescent="0.25"/>
    <row r="1022" ht="12" customHeight="1" x14ac:dyDescent="0.25"/>
    <row r="1023" ht="12" customHeight="1" x14ac:dyDescent="0.25"/>
    <row r="1024" ht="12" customHeight="1" x14ac:dyDescent="0.25"/>
    <row r="1025" ht="12" customHeight="1" x14ac:dyDescent="0.25"/>
    <row r="1026" ht="12" customHeight="1" x14ac:dyDescent="0.25"/>
    <row r="1027" ht="12" customHeight="1" x14ac:dyDescent="0.25"/>
    <row r="1028" ht="12" customHeight="1" x14ac:dyDescent="0.25"/>
    <row r="1029" ht="12" customHeight="1" x14ac:dyDescent="0.25"/>
    <row r="1030" ht="12" customHeight="1" x14ac:dyDescent="0.25"/>
    <row r="1031" ht="12" customHeight="1" x14ac:dyDescent="0.25"/>
    <row r="1032" ht="12" customHeight="1" x14ac:dyDescent="0.25"/>
    <row r="1033" ht="12" customHeight="1" x14ac:dyDescent="0.25"/>
    <row r="1034" ht="12" customHeight="1" x14ac:dyDescent="0.25"/>
    <row r="1035" ht="12" customHeight="1" x14ac:dyDescent="0.25"/>
    <row r="1036" ht="12" customHeight="1" x14ac:dyDescent="0.25"/>
    <row r="1037" ht="12" customHeight="1" x14ac:dyDescent="0.25"/>
    <row r="1038" ht="12" customHeight="1" x14ac:dyDescent="0.25"/>
    <row r="1039" ht="12" customHeight="1" x14ac:dyDescent="0.25"/>
    <row r="1040" ht="12" customHeight="1" x14ac:dyDescent="0.25"/>
    <row r="1041" ht="12" customHeight="1" x14ac:dyDescent="0.25"/>
    <row r="1042" ht="12" customHeight="1" x14ac:dyDescent="0.25"/>
    <row r="1043" ht="12" customHeight="1" x14ac:dyDescent="0.25"/>
    <row r="1044" ht="12" customHeight="1" x14ac:dyDescent="0.25"/>
    <row r="1045" ht="12" customHeight="1" x14ac:dyDescent="0.25"/>
    <row r="1046" ht="12" customHeight="1" x14ac:dyDescent="0.25"/>
    <row r="1047" ht="12" customHeight="1" x14ac:dyDescent="0.25"/>
    <row r="1048" ht="12" customHeight="1" x14ac:dyDescent="0.25"/>
    <row r="1049" ht="12" customHeight="1" x14ac:dyDescent="0.25"/>
    <row r="1050" ht="12" customHeight="1" x14ac:dyDescent="0.25"/>
    <row r="1051" ht="12" customHeight="1" x14ac:dyDescent="0.25"/>
    <row r="1052" ht="12" customHeight="1" x14ac:dyDescent="0.25"/>
    <row r="1053" ht="12" customHeight="1" x14ac:dyDescent="0.25"/>
    <row r="1054" ht="12" customHeight="1" x14ac:dyDescent="0.25"/>
    <row r="1055" ht="12" customHeight="1" x14ac:dyDescent="0.25"/>
    <row r="1056" ht="12" customHeight="1" x14ac:dyDescent="0.25"/>
    <row r="1057" ht="12" customHeight="1" x14ac:dyDescent="0.25"/>
    <row r="1058" ht="12" customHeight="1" x14ac:dyDescent="0.25"/>
    <row r="1059" ht="12" customHeight="1" x14ac:dyDescent="0.25"/>
    <row r="1060" ht="12" customHeight="1" x14ac:dyDescent="0.25"/>
    <row r="1061" ht="12" customHeight="1" x14ac:dyDescent="0.25"/>
    <row r="1062" ht="12" customHeight="1" x14ac:dyDescent="0.25"/>
    <row r="1063" ht="12" customHeight="1" x14ac:dyDescent="0.25"/>
    <row r="1064" ht="12" customHeight="1" x14ac:dyDescent="0.25"/>
    <row r="1065" ht="12" customHeight="1" x14ac:dyDescent="0.25"/>
    <row r="1066" ht="12" customHeight="1" x14ac:dyDescent="0.25"/>
    <row r="1067" ht="12" customHeight="1" x14ac:dyDescent="0.25"/>
    <row r="1068" ht="12" customHeight="1" x14ac:dyDescent="0.25"/>
    <row r="1069" ht="12" customHeight="1" x14ac:dyDescent="0.25"/>
    <row r="1070" ht="12" customHeight="1" x14ac:dyDescent="0.25"/>
    <row r="1071" ht="12" customHeight="1" x14ac:dyDescent="0.25"/>
    <row r="1072" ht="12" customHeight="1" x14ac:dyDescent="0.25"/>
    <row r="1073" ht="12" customHeight="1" x14ac:dyDescent="0.25"/>
    <row r="1074" ht="12" customHeight="1" x14ac:dyDescent="0.25"/>
    <row r="1075" ht="12" customHeight="1" x14ac:dyDescent="0.25"/>
    <row r="1076" ht="12" customHeight="1" x14ac:dyDescent="0.25"/>
    <row r="1077" ht="12" customHeight="1" x14ac:dyDescent="0.25"/>
    <row r="1078" ht="12" customHeight="1" x14ac:dyDescent="0.25"/>
    <row r="1079" ht="12" customHeight="1" x14ac:dyDescent="0.25"/>
    <row r="1080" ht="12" customHeight="1" x14ac:dyDescent="0.25"/>
    <row r="1081" ht="12" customHeight="1" x14ac:dyDescent="0.25"/>
    <row r="1082" ht="12" customHeight="1" x14ac:dyDescent="0.25"/>
    <row r="1083" ht="12" customHeight="1" x14ac:dyDescent="0.25"/>
    <row r="1084" ht="12" customHeight="1" x14ac:dyDescent="0.25"/>
    <row r="1085" ht="12" customHeight="1" x14ac:dyDescent="0.25"/>
    <row r="1086" ht="12" customHeight="1" x14ac:dyDescent="0.25"/>
    <row r="1087" ht="12" customHeight="1" x14ac:dyDescent="0.25"/>
    <row r="1088" ht="12" customHeight="1" x14ac:dyDescent="0.25"/>
    <row r="1089" ht="12" customHeight="1" x14ac:dyDescent="0.25"/>
    <row r="1090" ht="12" customHeight="1" x14ac:dyDescent="0.25"/>
    <row r="1091" ht="12" customHeight="1" x14ac:dyDescent="0.25"/>
    <row r="1092" ht="12" customHeight="1" x14ac:dyDescent="0.25"/>
    <row r="1093" ht="12" customHeight="1" x14ac:dyDescent="0.25"/>
    <row r="1094" ht="12" customHeight="1" x14ac:dyDescent="0.25"/>
    <row r="1095" ht="12" customHeight="1" x14ac:dyDescent="0.25"/>
    <row r="1096" ht="12" customHeight="1" x14ac:dyDescent="0.25"/>
    <row r="1097" ht="12" customHeight="1" x14ac:dyDescent="0.25"/>
    <row r="1098" ht="12" customHeight="1" x14ac:dyDescent="0.25"/>
    <row r="1099" ht="12" customHeight="1" x14ac:dyDescent="0.25"/>
    <row r="1100" ht="12" customHeight="1" x14ac:dyDescent="0.25"/>
    <row r="1101" ht="12" customHeight="1" x14ac:dyDescent="0.25"/>
    <row r="1102" ht="12" customHeight="1" x14ac:dyDescent="0.25"/>
    <row r="1103" ht="12" customHeight="1" x14ac:dyDescent="0.25"/>
    <row r="1104" ht="12" customHeight="1" x14ac:dyDescent="0.25"/>
    <row r="1105" ht="12" customHeight="1" x14ac:dyDescent="0.25"/>
    <row r="1106" ht="12" customHeight="1" x14ac:dyDescent="0.25"/>
    <row r="1107" ht="12" customHeight="1" x14ac:dyDescent="0.25"/>
    <row r="1108" ht="12" customHeight="1" x14ac:dyDescent="0.25"/>
    <row r="1109" ht="12" customHeight="1" x14ac:dyDescent="0.25"/>
    <row r="1110" ht="12" customHeight="1" x14ac:dyDescent="0.25"/>
    <row r="1111" ht="12" customHeight="1" x14ac:dyDescent="0.25"/>
    <row r="1112" ht="12" customHeight="1" x14ac:dyDescent="0.25"/>
    <row r="1113" ht="12" customHeight="1" x14ac:dyDescent="0.25"/>
    <row r="1114" ht="12" customHeight="1" x14ac:dyDescent="0.25"/>
    <row r="1115" ht="12" customHeight="1" x14ac:dyDescent="0.25"/>
    <row r="1116" ht="12" customHeight="1" x14ac:dyDescent="0.25"/>
    <row r="1117" ht="12" customHeight="1" x14ac:dyDescent="0.25"/>
    <row r="1118" ht="12" customHeight="1" x14ac:dyDescent="0.25"/>
    <row r="1119" ht="12" customHeight="1" x14ac:dyDescent="0.25"/>
    <row r="1120" ht="12" customHeight="1" x14ac:dyDescent="0.25"/>
    <row r="1121" ht="12" customHeight="1" x14ac:dyDescent="0.25"/>
    <row r="1122" ht="12" customHeight="1" x14ac:dyDescent="0.25"/>
    <row r="1123" ht="12" customHeight="1" x14ac:dyDescent="0.25"/>
    <row r="1124" ht="12" customHeight="1" x14ac:dyDescent="0.25"/>
    <row r="1125" ht="12" customHeight="1" x14ac:dyDescent="0.25"/>
    <row r="1126" ht="12" customHeight="1" x14ac:dyDescent="0.25"/>
    <row r="1127" ht="12" customHeight="1" x14ac:dyDescent="0.25"/>
    <row r="1128" ht="12" customHeight="1" x14ac:dyDescent="0.25"/>
    <row r="1129" ht="12" customHeight="1" x14ac:dyDescent="0.25"/>
    <row r="1130" ht="12" customHeight="1" x14ac:dyDescent="0.25"/>
    <row r="1131" ht="12" customHeight="1" x14ac:dyDescent="0.25"/>
    <row r="1132" ht="12" customHeight="1" x14ac:dyDescent="0.25"/>
    <row r="1133" ht="12" customHeight="1" x14ac:dyDescent="0.25"/>
    <row r="1134" ht="12" customHeight="1" x14ac:dyDescent="0.25"/>
    <row r="1135" ht="12" customHeight="1" x14ac:dyDescent="0.25"/>
    <row r="1136" ht="12" customHeight="1" x14ac:dyDescent="0.25"/>
    <row r="1137" ht="12" customHeight="1" x14ac:dyDescent="0.25"/>
    <row r="1138" ht="12" customHeight="1" x14ac:dyDescent="0.25"/>
    <row r="1139" ht="12" customHeight="1" x14ac:dyDescent="0.25"/>
    <row r="1140" ht="12" customHeight="1" x14ac:dyDescent="0.25"/>
    <row r="1141" ht="12" customHeight="1" x14ac:dyDescent="0.25"/>
    <row r="1142" ht="12" customHeight="1" x14ac:dyDescent="0.25"/>
    <row r="1143" ht="12" customHeight="1" x14ac:dyDescent="0.25"/>
    <row r="1144" ht="12" customHeight="1" x14ac:dyDescent="0.25"/>
    <row r="1145" ht="12" customHeight="1" x14ac:dyDescent="0.25"/>
    <row r="1146" ht="12" customHeight="1" x14ac:dyDescent="0.25"/>
    <row r="1147" ht="12" customHeight="1" x14ac:dyDescent="0.25"/>
    <row r="1148" ht="12" customHeight="1" x14ac:dyDescent="0.25"/>
    <row r="1149" ht="12" customHeight="1" x14ac:dyDescent="0.25"/>
    <row r="1150" ht="12" customHeight="1" x14ac:dyDescent="0.25"/>
    <row r="1151" ht="12" customHeight="1" x14ac:dyDescent="0.25"/>
    <row r="1152" ht="12" customHeight="1" x14ac:dyDescent="0.25"/>
    <row r="1153" ht="12" customHeight="1" x14ac:dyDescent="0.25"/>
    <row r="1154" ht="12" customHeight="1" x14ac:dyDescent="0.25"/>
    <row r="1155" ht="12" customHeight="1" x14ac:dyDescent="0.25"/>
    <row r="1156" ht="12" customHeight="1" x14ac:dyDescent="0.25"/>
    <row r="1157" ht="12" customHeight="1" x14ac:dyDescent="0.25"/>
    <row r="1158" ht="12" customHeight="1" x14ac:dyDescent="0.25"/>
    <row r="1159" ht="12" customHeight="1" x14ac:dyDescent="0.25"/>
    <row r="1160" ht="12" customHeight="1" x14ac:dyDescent="0.25"/>
    <row r="1161" ht="12" customHeight="1" x14ac:dyDescent="0.25"/>
    <row r="1162" ht="12" customHeight="1" x14ac:dyDescent="0.25"/>
    <row r="1163" ht="12" customHeight="1" x14ac:dyDescent="0.25"/>
    <row r="1164" ht="12" customHeight="1" x14ac:dyDescent="0.25"/>
    <row r="1165" ht="12" customHeight="1" x14ac:dyDescent="0.25"/>
    <row r="1166" ht="12" customHeight="1" x14ac:dyDescent="0.25"/>
    <row r="1167" ht="12" customHeight="1" x14ac:dyDescent="0.25"/>
    <row r="1168" ht="12" customHeight="1" x14ac:dyDescent="0.25"/>
    <row r="1169" ht="12" customHeight="1" x14ac:dyDescent="0.25"/>
    <row r="1170" ht="12" customHeight="1" x14ac:dyDescent="0.25"/>
    <row r="1171" ht="12" customHeight="1" x14ac:dyDescent="0.25"/>
    <row r="1172" ht="12" customHeight="1" x14ac:dyDescent="0.25"/>
    <row r="1173" ht="12" customHeight="1" x14ac:dyDescent="0.25"/>
    <row r="1174" ht="12" customHeight="1" x14ac:dyDescent="0.25"/>
    <row r="1175" ht="12" customHeight="1" x14ac:dyDescent="0.25"/>
    <row r="1176" ht="12" customHeight="1" x14ac:dyDescent="0.25"/>
    <row r="1177" ht="12" customHeight="1" x14ac:dyDescent="0.25"/>
    <row r="1178" ht="12" customHeight="1" x14ac:dyDescent="0.25"/>
    <row r="1179" ht="12" customHeight="1" x14ac:dyDescent="0.25"/>
    <row r="1180" ht="12" customHeight="1" x14ac:dyDescent="0.25"/>
    <row r="1181" ht="12" customHeight="1" x14ac:dyDescent="0.25"/>
    <row r="1182" ht="12" customHeight="1" x14ac:dyDescent="0.25"/>
    <row r="1183" ht="12" customHeight="1" x14ac:dyDescent="0.25"/>
    <row r="1184" ht="12" customHeight="1" x14ac:dyDescent="0.25"/>
    <row r="1185" ht="12" customHeight="1" x14ac:dyDescent="0.25"/>
    <row r="1186" ht="12" customHeight="1" x14ac:dyDescent="0.25"/>
    <row r="1187" ht="12" customHeight="1" x14ac:dyDescent="0.25"/>
    <row r="1188" ht="12" customHeight="1" x14ac:dyDescent="0.25"/>
    <row r="1189" ht="12" customHeight="1" x14ac:dyDescent="0.25"/>
    <row r="1190" ht="12" customHeight="1" x14ac:dyDescent="0.25"/>
    <row r="1191" ht="12" customHeight="1" x14ac:dyDescent="0.25"/>
    <row r="1192" ht="12" customHeight="1" x14ac:dyDescent="0.25"/>
    <row r="1193" ht="12" customHeight="1" x14ac:dyDescent="0.25"/>
    <row r="1194" ht="12" customHeight="1" x14ac:dyDescent="0.25"/>
    <row r="1195" ht="12" customHeight="1" x14ac:dyDescent="0.25"/>
    <row r="1196" ht="12" customHeight="1" x14ac:dyDescent="0.25"/>
    <row r="1197" ht="12" customHeight="1" x14ac:dyDescent="0.25"/>
    <row r="1198" ht="12" customHeight="1" x14ac:dyDescent="0.25"/>
    <row r="1199" ht="12" customHeight="1" x14ac:dyDescent="0.25"/>
    <row r="1200" ht="12" customHeight="1" x14ac:dyDescent="0.25"/>
    <row r="1201" ht="12" customHeight="1" x14ac:dyDescent="0.25"/>
    <row r="1202" ht="12" customHeight="1" x14ac:dyDescent="0.25"/>
    <row r="1203" ht="12" customHeight="1" x14ac:dyDescent="0.25"/>
    <row r="1204" ht="12" customHeight="1" x14ac:dyDescent="0.25"/>
    <row r="1205" ht="12" customHeight="1" x14ac:dyDescent="0.25"/>
    <row r="1206" ht="12" customHeight="1" x14ac:dyDescent="0.25"/>
    <row r="1207" ht="12" customHeight="1" x14ac:dyDescent="0.25"/>
    <row r="1208" ht="12" customHeight="1" x14ac:dyDescent="0.25"/>
    <row r="1209" ht="12" customHeight="1" x14ac:dyDescent="0.25"/>
    <row r="1210" ht="12" customHeight="1" x14ac:dyDescent="0.25"/>
    <row r="1211" ht="12" customHeight="1" x14ac:dyDescent="0.25"/>
    <row r="1212" ht="12" customHeight="1" x14ac:dyDescent="0.25"/>
    <row r="1213" ht="12" customHeight="1" x14ac:dyDescent="0.25"/>
    <row r="1214" ht="12" customHeight="1" x14ac:dyDescent="0.25"/>
    <row r="1215" ht="12" customHeight="1" x14ac:dyDescent="0.25"/>
    <row r="1216" ht="12" customHeight="1" x14ac:dyDescent="0.25"/>
    <row r="1217" ht="12" customHeight="1" x14ac:dyDescent="0.25"/>
    <row r="1218" ht="12" customHeight="1" x14ac:dyDescent="0.25"/>
    <row r="1219" ht="12" customHeight="1" x14ac:dyDescent="0.25"/>
    <row r="1220" ht="12" customHeight="1" x14ac:dyDescent="0.25"/>
    <row r="1221" ht="12" customHeight="1" x14ac:dyDescent="0.25"/>
    <row r="1222" ht="12" customHeight="1" x14ac:dyDescent="0.25"/>
    <row r="1223" ht="12" customHeight="1" x14ac:dyDescent="0.25"/>
    <row r="1224" ht="12" customHeight="1" x14ac:dyDescent="0.25"/>
    <row r="1225" ht="12" customHeight="1" x14ac:dyDescent="0.25"/>
    <row r="1226" ht="12" customHeight="1" x14ac:dyDescent="0.25"/>
    <row r="1227" ht="12" customHeight="1" x14ac:dyDescent="0.25"/>
    <row r="1228" ht="12" customHeight="1" x14ac:dyDescent="0.25"/>
    <row r="1229" ht="12" customHeight="1" x14ac:dyDescent="0.25"/>
    <row r="1230" ht="12" customHeight="1" x14ac:dyDescent="0.25"/>
    <row r="1231" ht="12" customHeight="1" x14ac:dyDescent="0.25"/>
    <row r="1232" ht="12" customHeight="1" x14ac:dyDescent="0.25"/>
    <row r="1233" ht="12" customHeight="1" x14ac:dyDescent="0.25"/>
    <row r="1234" ht="12" customHeight="1" x14ac:dyDescent="0.25"/>
    <row r="1235" ht="12" customHeight="1" x14ac:dyDescent="0.25"/>
    <row r="1236" ht="12" customHeight="1" x14ac:dyDescent="0.25"/>
    <row r="1237" ht="12" customHeight="1" x14ac:dyDescent="0.25"/>
    <row r="1238" ht="12" customHeight="1" x14ac:dyDescent="0.25"/>
    <row r="1239" ht="12" customHeight="1" x14ac:dyDescent="0.25"/>
    <row r="1240" ht="12" customHeight="1" x14ac:dyDescent="0.25"/>
    <row r="1241" ht="12" customHeight="1" x14ac:dyDescent="0.25"/>
    <row r="1242" ht="12" customHeight="1" x14ac:dyDescent="0.25"/>
    <row r="1243" ht="12" customHeight="1" x14ac:dyDescent="0.25"/>
    <row r="1244" ht="12" customHeight="1" x14ac:dyDescent="0.25"/>
  </sheetData>
  <printOptions gridLines="1"/>
  <pageMargins left="0.31496062992125984" right="0.31496062992125984" top="0" bottom="0" header="0.31496062992125984" footer="0.31496062992125984"/>
  <pageSetup paperSize="9" orientation="landscape" verticalDpi="0" r:id="rId1"/>
  <rowBreaks count="2" manualBreakCount="2">
    <brk id="87" max="16383" man="1"/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>Plant &amp; Food Research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Agnew</dc:creator>
  <cp:lastModifiedBy>Rob Agnew</cp:lastModifiedBy>
  <cp:lastPrinted>2019-05-01T05:51:13Z</cp:lastPrinted>
  <dcterms:created xsi:type="dcterms:W3CDTF">2019-02-14T19:55:33Z</dcterms:created>
  <dcterms:modified xsi:type="dcterms:W3CDTF">2019-05-01T05:52:33Z</dcterms:modified>
</cp:coreProperties>
</file>